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311401\Documents\SIFA\"/>
    </mc:Choice>
  </mc:AlternateContent>
  <xr:revisionPtr revIDLastSave="0" documentId="8_{7C594148-ED3A-4E4F-B363-C8DB76E377A7}" xr6:coauthVersionLast="45" xr6:coauthVersionMax="45" xr10:uidLastSave="{00000000-0000-0000-0000-000000000000}"/>
  <workbookProtection workbookAlgorithmName="SHA-512" workbookHashValue="JWevVtGhr2YKZgQM3rIMkCPZDtDR97s18HK+aHgnWU3O1d7gA4gjjRLyH6uETrW6M/TUWDLcEaxv5x7SVe1Zkw==" workbookSaltValue="rj/6dZNhoysKBVQVNCxEtw==" workbookSpinCount="100000" lockStructure="1"/>
  <bookViews>
    <workbookView xWindow="-120" yWindow="-120" windowWidth="29040" windowHeight="17640" xr2:uid="{17608255-CB5A-46D1-8691-79F1430A470F}"/>
  </bookViews>
  <sheets>
    <sheet name="Einleitung" sheetId="10" r:id="rId1"/>
    <sheet name="Zusammenfassung der Ergebnisse" sheetId="5" r:id="rId2"/>
    <sheet name="meine Qualifikation mein Umfeld" sheetId="9" r:id="rId3"/>
    <sheet name="Rahmenbedingungen" sheetId="8" r:id="rId4"/>
    <sheet name="Vorkenntnisse – Know-how" sheetId="7" r:id="rId5"/>
    <sheet name="Umgang mit anderen" sheetId="3" r:id="rId6"/>
    <sheet name="Haltung" sheetId="6" r:id="rId7"/>
    <sheet name="Umgang mit mir selbst " sheetId="4"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 i="6" l="1"/>
  <c r="R5" i="6"/>
  <c r="R6" i="6"/>
  <c r="R7" i="6"/>
  <c r="R8" i="6"/>
  <c r="R9" i="6"/>
  <c r="R10" i="6"/>
  <c r="R11" i="6"/>
  <c r="R12" i="6"/>
  <c r="R13" i="6"/>
  <c r="R14" i="6"/>
  <c r="R3" i="6"/>
  <c r="R4" i="3"/>
  <c r="R5" i="3"/>
  <c r="R6" i="3"/>
  <c r="R7" i="3"/>
  <c r="R8" i="3"/>
  <c r="R9" i="3"/>
  <c r="R10" i="3"/>
  <c r="R11" i="3"/>
  <c r="R12" i="3"/>
  <c r="R13" i="3"/>
  <c r="R14" i="3"/>
  <c r="R15" i="3"/>
  <c r="R16" i="3"/>
  <c r="R17" i="3"/>
  <c r="R18" i="3"/>
  <c r="R19" i="3"/>
  <c r="R20" i="3"/>
  <c r="R21" i="3"/>
  <c r="R22" i="3"/>
  <c r="R23" i="3"/>
  <c r="R24" i="3"/>
  <c r="R25" i="3"/>
  <c r="R26" i="3"/>
  <c r="R27" i="3"/>
  <c r="R3" i="3"/>
  <c r="R4" i="4"/>
  <c r="R5" i="4"/>
  <c r="R6" i="4"/>
  <c r="R7" i="4"/>
  <c r="R8" i="4"/>
  <c r="R9" i="4"/>
  <c r="R10" i="4"/>
  <c r="R11" i="4"/>
  <c r="R12" i="4"/>
  <c r="R13" i="4"/>
  <c r="R14" i="4"/>
  <c r="R15" i="4"/>
  <c r="R16" i="4"/>
  <c r="R17" i="4"/>
  <c r="R18" i="4"/>
  <c r="R19" i="4"/>
  <c r="R20" i="4"/>
  <c r="R21" i="4"/>
  <c r="R22" i="4"/>
  <c r="R23" i="4"/>
  <c r="R3" i="4"/>
  <c r="R4" i="7"/>
  <c r="R5" i="7"/>
  <c r="R6" i="7"/>
  <c r="R7" i="7"/>
  <c r="R8" i="7"/>
  <c r="R9" i="7"/>
  <c r="R10" i="7"/>
  <c r="R11" i="7"/>
  <c r="R12" i="7"/>
  <c r="R13" i="7"/>
  <c r="R14" i="7"/>
  <c r="R15" i="7"/>
  <c r="R16" i="7"/>
  <c r="R17" i="7"/>
  <c r="R18" i="7"/>
  <c r="R19" i="7"/>
  <c r="R20" i="7"/>
  <c r="R21" i="7"/>
  <c r="R22" i="7"/>
  <c r="R3" i="7"/>
  <c r="I4" i="8"/>
  <c r="I5" i="8"/>
  <c r="I6" i="8"/>
  <c r="I7" i="8"/>
  <c r="I8" i="8"/>
  <c r="I9" i="8"/>
  <c r="I10" i="8"/>
  <c r="I11" i="8"/>
  <c r="I12" i="8"/>
  <c r="I3" i="8"/>
  <c r="P16" i="6" l="1"/>
  <c r="G3" i="8" l="1"/>
  <c r="G15" i="6"/>
  <c r="G28" i="3"/>
  <c r="P29" i="3" s="1"/>
  <c r="G24" i="4"/>
  <c r="C13" i="8"/>
  <c r="M42" i="7"/>
  <c r="P42" i="7" s="1"/>
  <c r="M40" i="7"/>
  <c r="P40" i="7" s="1"/>
  <c r="M36" i="7"/>
  <c r="P36" i="7" s="1"/>
  <c r="M33" i="7"/>
  <c r="P33" i="7" s="1"/>
  <c r="M34" i="7"/>
  <c r="P34" i="7" s="1"/>
  <c r="M35" i="7"/>
  <c r="P35" i="7" s="1"/>
  <c r="M37" i="7"/>
  <c r="P37" i="7" s="1"/>
  <c r="M38" i="7"/>
  <c r="P38" i="7" s="1"/>
  <c r="M39" i="7"/>
  <c r="P39" i="7" s="1"/>
  <c r="M41" i="7"/>
  <c r="P41" i="7" s="1"/>
  <c r="M43" i="7"/>
  <c r="P43" i="7" s="1"/>
  <c r="M44" i="7"/>
  <c r="P44" i="7" s="1"/>
  <c r="M32" i="7"/>
  <c r="P32" i="7" s="1"/>
  <c r="M28" i="7"/>
  <c r="M27" i="7"/>
  <c r="M26" i="7"/>
  <c r="M25" i="7"/>
  <c r="G21" i="7"/>
  <c r="P48" i="7" s="1"/>
  <c r="M15" i="7"/>
  <c r="N15" i="7"/>
  <c r="O15" i="7"/>
  <c r="P15" i="7"/>
  <c r="Q15" i="7"/>
  <c r="M16" i="7"/>
  <c r="N16" i="7"/>
  <c r="O16" i="7"/>
  <c r="P16" i="7"/>
  <c r="Q16" i="7"/>
  <c r="M17" i="7"/>
  <c r="N17" i="7"/>
  <c r="O17" i="7"/>
  <c r="P17" i="7"/>
  <c r="Q17" i="7"/>
  <c r="M18" i="7"/>
  <c r="N18" i="7"/>
  <c r="O18" i="7"/>
  <c r="P18" i="7"/>
  <c r="Q18" i="7"/>
  <c r="M19" i="7"/>
  <c r="N19" i="7"/>
  <c r="O19" i="7"/>
  <c r="P19" i="7"/>
  <c r="Q19" i="7"/>
  <c r="M20" i="7"/>
  <c r="N20" i="7"/>
  <c r="O20" i="7"/>
  <c r="P20" i="7"/>
  <c r="Q20" i="7"/>
  <c r="P45" i="7" l="1"/>
  <c r="Q46" i="7" s="1"/>
  <c r="Q28" i="7"/>
  <c r="Q29" i="7" s="1"/>
  <c r="G4" i="8"/>
  <c r="G5" i="8"/>
  <c r="G6" i="8"/>
  <c r="G7" i="8"/>
  <c r="G8" i="8"/>
  <c r="G9" i="8"/>
  <c r="G10" i="8"/>
  <c r="G11" i="8"/>
  <c r="G12" i="8"/>
  <c r="G13" i="8" l="1"/>
  <c r="H14" i="8" s="1"/>
  <c r="I2" i="8" s="1"/>
  <c r="H13" i="8"/>
  <c r="Q14" i="7"/>
  <c r="P14" i="7"/>
  <c r="O14" i="7"/>
  <c r="N14" i="7"/>
  <c r="M14" i="7"/>
  <c r="Q13" i="7"/>
  <c r="P13" i="7"/>
  <c r="O13" i="7"/>
  <c r="N13" i="7"/>
  <c r="M13" i="7"/>
  <c r="Q12" i="7"/>
  <c r="P12" i="7"/>
  <c r="O12" i="7"/>
  <c r="N12" i="7"/>
  <c r="M12" i="7"/>
  <c r="Q11" i="7"/>
  <c r="P11" i="7"/>
  <c r="O11" i="7"/>
  <c r="N11" i="7"/>
  <c r="M11" i="7"/>
  <c r="Q10" i="7"/>
  <c r="P10" i="7"/>
  <c r="O10" i="7"/>
  <c r="N10" i="7"/>
  <c r="M10" i="7"/>
  <c r="Q9" i="7"/>
  <c r="P9" i="7"/>
  <c r="O9" i="7"/>
  <c r="N9" i="7"/>
  <c r="M9" i="7"/>
  <c r="Q8" i="7"/>
  <c r="P8" i="7"/>
  <c r="O8" i="7"/>
  <c r="N8" i="7"/>
  <c r="M8" i="7"/>
  <c r="Q7" i="7"/>
  <c r="P7" i="7"/>
  <c r="O7" i="7"/>
  <c r="N7" i="7"/>
  <c r="M7" i="7"/>
  <c r="Q6" i="7"/>
  <c r="P6" i="7"/>
  <c r="O6" i="7"/>
  <c r="N6" i="7"/>
  <c r="M6" i="7"/>
  <c r="Q5" i="7"/>
  <c r="P5" i="7"/>
  <c r="O5" i="7"/>
  <c r="N5" i="7"/>
  <c r="M5" i="7"/>
  <c r="Q4" i="7"/>
  <c r="P4" i="7"/>
  <c r="O4" i="7"/>
  <c r="N4" i="7"/>
  <c r="M4" i="7"/>
  <c r="Q3" i="7"/>
  <c r="P3" i="7"/>
  <c r="O3" i="7"/>
  <c r="N3" i="7"/>
  <c r="M3" i="7"/>
  <c r="Q14" i="6"/>
  <c r="P14" i="6"/>
  <c r="O14" i="6"/>
  <c r="N14" i="6"/>
  <c r="M14" i="6"/>
  <c r="Q13" i="6"/>
  <c r="P13" i="6"/>
  <c r="O13" i="6"/>
  <c r="N13" i="6"/>
  <c r="M13" i="6"/>
  <c r="Q12" i="6"/>
  <c r="P12" i="6"/>
  <c r="O12" i="6"/>
  <c r="N12" i="6"/>
  <c r="M12" i="6"/>
  <c r="Q11" i="6"/>
  <c r="P11" i="6"/>
  <c r="O11" i="6"/>
  <c r="N11" i="6"/>
  <c r="M11" i="6"/>
  <c r="Q10" i="6"/>
  <c r="P10" i="6"/>
  <c r="O10" i="6"/>
  <c r="N10" i="6"/>
  <c r="M10" i="6"/>
  <c r="Q9" i="6"/>
  <c r="P9" i="6"/>
  <c r="O9" i="6"/>
  <c r="N9" i="6"/>
  <c r="M9" i="6"/>
  <c r="Q8" i="6"/>
  <c r="P8" i="6"/>
  <c r="O8" i="6"/>
  <c r="N8" i="6"/>
  <c r="M8" i="6"/>
  <c r="Q7" i="6"/>
  <c r="P7" i="6"/>
  <c r="O7" i="6"/>
  <c r="N7" i="6"/>
  <c r="M7" i="6"/>
  <c r="Q6" i="6"/>
  <c r="P6" i="6"/>
  <c r="O6" i="6"/>
  <c r="N6" i="6"/>
  <c r="M6" i="6"/>
  <c r="Q5" i="6"/>
  <c r="P5" i="6"/>
  <c r="O5" i="6"/>
  <c r="N5" i="6"/>
  <c r="M5" i="6"/>
  <c r="Q4" i="6"/>
  <c r="P4" i="6"/>
  <c r="O4" i="6"/>
  <c r="N4" i="6"/>
  <c r="M4" i="6"/>
  <c r="Q3" i="6"/>
  <c r="P3" i="6"/>
  <c r="O3" i="6"/>
  <c r="N3" i="6"/>
  <c r="M3" i="6"/>
  <c r="M4" i="3"/>
  <c r="N4" i="3"/>
  <c r="O4" i="3"/>
  <c r="P4" i="3"/>
  <c r="Q4" i="3"/>
  <c r="M5" i="3"/>
  <c r="N5" i="3"/>
  <c r="O5" i="3"/>
  <c r="P5" i="3"/>
  <c r="Q5" i="3"/>
  <c r="M6" i="3"/>
  <c r="N6" i="3"/>
  <c r="O6" i="3"/>
  <c r="P6" i="3"/>
  <c r="Q6" i="3"/>
  <c r="M7" i="3"/>
  <c r="N7" i="3"/>
  <c r="O7" i="3"/>
  <c r="P7" i="3"/>
  <c r="Q7" i="3"/>
  <c r="M8" i="3"/>
  <c r="N8" i="3"/>
  <c r="O8" i="3"/>
  <c r="P8" i="3"/>
  <c r="Q8" i="3"/>
  <c r="M9" i="3"/>
  <c r="N9" i="3"/>
  <c r="O9" i="3"/>
  <c r="P9" i="3"/>
  <c r="Q9" i="3"/>
  <c r="M10" i="3"/>
  <c r="N10" i="3"/>
  <c r="O10" i="3"/>
  <c r="P10" i="3"/>
  <c r="Q10" i="3"/>
  <c r="M11" i="3"/>
  <c r="N11" i="3"/>
  <c r="O11" i="3"/>
  <c r="P11" i="3"/>
  <c r="Q11" i="3"/>
  <c r="M12" i="3"/>
  <c r="N12" i="3"/>
  <c r="O12" i="3"/>
  <c r="P12" i="3"/>
  <c r="Q12" i="3"/>
  <c r="M13" i="3"/>
  <c r="N13" i="3"/>
  <c r="O13" i="3"/>
  <c r="P13" i="3"/>
  <c r="Q13" i="3"/>
  <c r="M14" i="3"/>
  <c r="N14" i="3"/>
  <c r="O14" i="3"/>
  <c r="P14" i="3"/>
  <c r="Q14" i="3"/>
  <c r="M15" i="3"/>
  <c r="N15" i="3"/>
  <c r="O15" i="3"/>
  <c r="P15" i="3"/>
  <c r="Q15" i="3"/>
  <c r="M16" i="3"/>
  <c r="N16" i="3"/>
  <c r="O16" i="3"/>
  <c r="P16" i="3"/>
  <c r="Q16" i="3"/>
  <c r="M17" i="3"/>
  <c r="N17" i="3"/>
  <c r="O17" i="3"/>
  <c r="P17" i="3"/>
  <c r="Q17" i="3"/>
  <c r="M18" i="3"/>
  <c r="N18" i="3"/>
  <c r="O18" i="3"/>
  <c r="P18" i="3"/>
  <c r="Q18" i="3"/>
  <c r="M19" i="3"/>
  <c r="N19" i="3"/>
  <c r="O19" i="3"/>
  <c r="P19" i="3"/>
  <c r="Q19" i="3"/>
  <c r="M20" i="3"/>
  <c r="N20" i="3"/>
  <c r="O20" i="3"/>
  <c r="P20" i="3"/>
  <c r="Q20" i="3"/>
  <c r="M21" i="3"/>
  <c r="N21" i="3"/>
  <c r="O21" i="3"/>
  <c r="P21" i="3"/>
  <c r="Q21" i="3"/>
  <c r="M22" i="3"/>
  <c r="N22" i="3"/>
  <c r="O22" i="3"/>
  <c r="P22" i="3"/>
  <c r="Q22" i="3"/>
  <c r="M23" i="3"/>
  <c r="N23" i="3"/>
  <c r="O23" i="3"/>
  <c r="P23" i="3"/>
  <c r="Q23" i="3"/>
  <c r="M24" i="3"/>
  <c r="N24" i="3"/>
  <c r="O24" i="3"/>
  <c r="P24" i="3"/>
  <c r="Q24" i="3"/>
  <c r="M25" i="3"/>
  <c r="N25" i="3"/>
  <c r="O25" i="3"/>
  <c r="P25" i="3"/>
  <c r="Q25" i="3"/>
  <c r="M26" i="3"/>
  <c r="N26" i="3"/>
  <c r="O26" i="3"/>
  <c r="P26" i="3"/>
  <c r="Q26" i="3"/>
  <c r="M27" i="3"/>
  <c r="N27" i="3"/>
  <c r="O27" i="3"/>
  <c r="P27" i="3"/>
  <c r="Q27" i="3"/>
  <c r="N3" i="3"/>
  <c r="O3" i="3"/>
  <c r="P3" i="3"/>
  <c r="Q3" i="3"/>
  <c r="M3" i="3"/>
  <c r="M4" i="4"/>
  <c r="N4" i="4"/>
  <c r="O4" i="4"/>
  <c r="P4" i="4"/>
  <c r="Q4" i="4"/>
  <c r="M5" i="4"/>
  <c r="N5" i="4"/>
  <c r="O5" i="4"/>
  <c r="P5" i="4"/>
  <c r="Q5" i="4"/>
  <c r="M6" i="4"/>
  <c r="N6" i="4"/>
  <c r="O6" i="4"/>
  <c r="P6" i="4"/>
  <c r="Q6" i="4"/>
  <c r="M7" i="4"/>
  <c r="N7" i="4"/>
  <c r="O7" i="4"/>
  <c r="P7" i="4"/>
  <c r="Q7" i="4"/>
  <c r="M8" i="4"/>
  <c r="N8" i="4"/>
  <c r="O8" i="4"/>
  <c r="P8" i="4"/>
  <c r="Q8" i="4"/>
  <c r="M9" i="4"/>
  <c r="N9" i="4"/>
  <c r="O9" i="4"/>
  <c r="P9" i="4"/>
  <c r="Q9" i="4"/>
  <c r="M10" i="4"/>
  <c r="N10" i="4"/>
  <c r="O10" i="4"/>
  <c r="P10" i="4"/>
  <c r="Q10" i="4"/>
  <c r="M11" i="4"/>
  <c r="N11" i="4"/>
  <c r="O11" i="4"/>
  <c r="P11" i="4"/>
  <c r="Q11" i="4"/>
  <c r="M12" i="4"/>
  <c r="N12" i="4"/>
  <c r="O12" i="4"/>
  <c r="P12" i="4"/>
  <c r="Q12" i="4"/>
  <c r="M13" i="4"/>
  <c r="N13" i="4"/>
  <c r="O13" i="4"/>
  <c r="P13" i="4"/>
  <c r="Q13" i="4"/>
  <c r="M14" i="4"/>
  <c r="N14" i="4"/>
  <c r="O14" i="4"/>
  <c r="P14" i="4"/>
  <c r="Q14" i="4"/>
  <c r="M15" i="4"/>
  <c r="N15" i="4"/>
  <c r="O15" i="4"/>
  <c r="P15" i="4"/>
  <c r="Q15" i="4"/>
  <c r="M16" i="4"/>
  <c r="N16" i="4"/>
  <c r="O16" i="4"/>
  <c r="P16" i="4"/>
  <c r="Q16" i="4"/>
  <c r="M17" i="4"/>
  <c r="N17" i="4"/>
  <c r="O17" i="4"/>
  <c r="P17" i="4"/>
  <c r="Q17" i="4"/>
  <c r="M18" i="4"/>
  <c r="N18" i="4"/>
  <c r="O18" i="4"/>
  <c r="P18" i="4"/>
  <c r="Q18" i="4"/>
  <c r="M19" i="4"/>
  <c r="N19" i="4"/>
  <c r="O19" i="4"/>
  <c r="P19" i="4"/>
  <c r="Q19" i="4"/>
  <c r="M20" i="4"/>
  <c r="N20" i="4"/>
  <c r="O20" i="4"/>
  <c r="P20" i="4"/>
  <c r="Q20" i="4"/>
  <c r="M21" i="4"/>
  <c r="N21" i="4"/>
  <c r="O21" i="4"/>
  <c r="P21" i="4"/>
  <c r="Q21" i="4"/>
  <c r="M22" i="4"/>
  <c r="N22" i="4"/>
  <c r="O22" i="4"/>
  <c r="P22" i="4"/>
  <c r="Q22" i="4"/>
  <c r="M23" i="4"/>
  <c r="N23" i="4"/>
  <c r="O23" i="4"/>
  <c r="P23" i="4"/>
  <c r="Q23" i="4"/>
  <c r="N3" i="4"/>
  <c r="O3" i="4"/>
  <c r="P3" i="4"/>
  <c r="Q3" i="4"/>
  <c r="M3" i="4"/>
  <c r="A6" i="5" l="1"/>
  <c r="N21" i="7"/>
  <c r="O21" i="7"/>
  <c r="M21" i="7"/>
  <c r="Q21" i="7"/>
  <c r="P21" i="7"/>
  <c r="Q15" i="6"/>
  <c r="N15" i="6"/>
  <c r="M15" i="6"/>
  <c r="O15" i="6"/>
  <c r="P15" i="6"/>
  <c r="Q24" i="4"/>
  <c r="M24" i="4"/>
  <c r="N24" i="4"/>
  <c r="O24" i="4"/>
  <c r="P24" i="4"/>
  <c r="M28" i="3"/>
  <c r="N28" i="3"/>
  <c r="P28" i="3"/>
  <c r="O28" i="3"/>
  <c r="Q28" i="3"/>
  <c r="Q25" i="4" l="1"/>
  <c r="Q16" i="6"/>
  <c r="Q17" i="6" s="1"/>
  <c r="R2" i="6" s="1"/>
  <c r="Q22" i="7"/>
  <c r="Q29" i="3"/>
  <c r="Q48" i="7" l="1"/>
  <c r="Q26" i="4"/>
  <c r="R2" i="4" s="1"/>
  <c r="Q30" i="3"/>
  <c r="R2" i="3" s="1"/>
  <c r="A12" i="5" l="1"/>
  <c r="Q49" i="7"/>
  <c r="A14" i="5"/>
  <c r="A10" i="5"/>
  <c r="R2" i="7" l="1"/>
  <c r="A8" i="5" s="1"/>
</calcChain>
</file>

<file path=xl/sharedStrings.xml><?xml version="1.0" encoding="utf-8"?>
<sst xmlns="http://schemas.openxmlformats.org/spreadsheetml/2006/main" count="337" uniqueCount="230">
  <si>
    <t xml:space="preserve">Summe </t>
  </si>
  <si>
    <t xml:space="preserve">Trifft überwiegend zu </t>
  </si>
  <si>
    <t xml:space="preserve">Trifft  völlig zu </t>
  </si>
  <si>
    <t xml:space="preserve">Es fällt mir leicht, mit anderen Menschen ins Gespräch zu kommen. </t>
  </si>
  <si>
    <t>Das Reden vor einer Gruppe ist für mich kein Problem.   </t>
  </si>
  <si>
    <t xml:space="preserve">Es fällt mir leicht, offen auf andere zuzugehen und mit ihnen zu kommunizieren. </t>
  </si>
  <si>
    <t xml:space="preserve">Im Gespräch mit anderen verstehe ich in der Regel schnell, was ihnen wichtig ist. </t>
  </si>
  <si>
    <t xml:space="preserve">Es fällt mir leicht, vor anderen Personen mein Arbeitsergebnis zu präsentieren. </t>
  </si>
  <si>
    <t xml:space="preserve">Es macht mir Spaß, mich mit anderen auszutauschen.  </t>
  </si>
  <si>
    <t xml:space="preserve">Es fällt mir leicht, anderen gegenüber auszudrücken, was ich meine  .  </t>
  </si>
  <si>
    <t xml:space="preserve">Während der Arbeit wenden sich meine Kolleginnen/Kollegen und Mitarbeiterinnen/Mitarbeiter häufig mit Fragen an mich.  </t>
  </si>
  <si>
    <t>Es fällt mir leicht, mir bekannte Dinge so in Worte zu fassen, dass andere sieverstehen  .</t>
  </si>
  <si>
    <t xml:space="preserve">Wenn ich mit jemand anderem nicht einer Meinung bin, belastet mich das nicht  .  </t>
  </si>
  <si>
    <t xml:space="preserve">Bei einem Konflikt strebe ich eine Konsenslösung an. </t>
  </si>
  <si>
    <t xml:space="preserve">Ich bleibe gelassen, wenn mich jemand kritisiert.  </t>
  </si>
  <si>
    <t xml:space="preserve">Konflikte kann ich offen ansprechen und konstruktiv lösen. </t>
  </si>
  <si>
    <t xml:space="preserve">Es fällt mir leicht, andere für meine Ideen zu gewinnen.  </t>
  </si>
  <si>
    <t>Ihr Umgang mit anderen wird Sie unterstützen, den Arbeitsschutz in Ihrem Unternehmen voranzutreiben. Sie können wichtige Themen gegenüber den relevanten Ansprechpartnern kommunizieren und sich dazu austauschen, Konflikte erfolgversprechend lösen, mit anderen kooperativ zusammenarbeiten und Sie aus der Rolle der Sifa heraus beraten</t>
  </si>
  <si>
    <t>Ihr Umgang mit anderen birgt das Potential, den Arbeitsschutz in Ihrem Unternehmen voranzutreiben. Sie sollten darauf Acht geben, wichtige Themen gegenüber den relevanten Ansprechpartnern noch forcierter zu kommunizieren und sich dazu auszutauschen. Bei Konflikten gilt es, noch stärker auf das Finden und Umsetzen konstruktiver Lösungen zu achten. Hilfreich ist hierbei, noch kooperativer mit anderen zusammenzuarbeiten und sie aus der Rolle der Sifa heraus zu beraten</t>
  </si>
  <si>
    <t>Ihr Umgang mit anderen wird es Ihnen nicht leicht machen, den Arbeitsschutz in Ihrem Unternehmen voranzutreiben. Wichtige Themen müssen gegenüber den relevanten Ansprechpartnern klar und leicht nachvollziehbar kommuniziert werden. Bei Konflikten gilt es, Ruhe zu bewahren und eine konstruktive Lösung anzustreben. Dies sollte in Kooperation mit allen relevanten Ansprechpartnern geschehen. Die Rolle einer Sifa ist demnach eine beratende Tätigkeit. Prüfen Sie, ob Sie sich selbst in dieser Rolle wiederfinden</t>
  </si>
  <si>
    <t>Unsere Einschätzung Ihrer Antworten 
in der Zusammenfassung</t>
  </si>
  <si>
    <t>Trifft nicht zu</t>
  </si>
  <si>
    <t>Trifft wenig zu</t>
  </si>
  <si>
    <t>Trifft teilweise zu</t>
  </si>
  <si>
    <t xml:space="preserve">Umgang mit anderen  </t>
  </si>
  <si>
    <t xml:space="preserve">Veränderungen verunsichern mich kaum. </t>
  </si>
  <si>
    <t xml:space="preserve">Für mich hat die Sifa-Ausbildung in den nächsten 2 Jahren Priorität. </t>
  </si>
  <si>
    <t xml:space="preserve">An meiner Arbeit schätze ich das selbstbestimmte Arbeiten ganz besonders.  </t>
  </si>
  <si>
    <t xml:space="preserve">Ich bin in der Lage, mein berufliches Handeln unter Berücksichtigung meiner Ziele und Ressourcen zu planen und zu gestalten. </t>
  </si>
  <si>
    <t xml:space="preserve">Ich habe in den Jahren der Mitarbeit in meinem Betrieb einige Veränderungen herbeigeführt. </t>
  </si>
  <si>
    <t xml:space="preserve">Wenn ich etwas erreichen möchte, übernehme ich gerne die Initiative und setze mich für die Sache ein. </t>
  </si>
  <si>
    <t xml:space="preserve">Ich verfolge meine Ziele mit angemessener Hartnäckigkeit und überzeuge auch andere. </t>
  </si>
  <si>
    <t xml:space="preserve">Wenn ich für ein Problem eine Lösung gefunden habe, setze ich mich dafür ein, dass diese auch umgesetzt wird. </t>
  </si>
  <si>
    <t xml:space="preserve">Bei der Arbeit erwarte ich vollen Einsatz von mir und anderen. </t>
  </si>
  <si>
    <t xml:space="preserve">Ich stelle mir selbst beim Arbeiten hohe Anforderungen und freue mich jedes Mal darüber, wenn ich sie erreiche. </t>
  </si>
  <si>
    <t>Mir ist bewusst, dass ich als Sifa einen hohen Anteil am Arbeitsschutz in meinem Betrieb haben werde.</t>
  </si>
  <si>
    <t xml:space="preserve">Mir ist bewusst, dass ich als Sifa mehrere Stunden in der Woche mit den Themen „Arbeitssicherheit und Gesundheitsschutz“ befasst sein werde. </t>
  </si>
  <si>
    <t xml:space="preserve">Beratende Tätigkeiten, bei denen ich meine Kompetenzen einbringen kann, liegen mir. </t>
  </si>
  <si>
    <t xml:space="preserve">Ich kenne die an meine Rolle gerichteten Erwartungen der anderen betrieblichen Akteure. </t>
  </si>
  <si>
    <t>Ich kann zwischen den verschiedenen Rollen, die ich im Unternehmen einnehme, unterscheiden.</t>
  </si>
  <si>
    <t>Wenn ich Erfolg hatte oder Fehler gemacht habe, denke ich intensiv über mein   Verhalten nach und versuche ggf. etwas daran zu verändern.</t>
  </si>
  <si>
    <t xml:space="preserve">Ich bin davon überzeugt, dass mein Verhalten Einfluss auf meine Umgebung hat. </t>
  </si>
  <si>
    <t>In schwierigen Situationen trete ich bewusst einen Schritt zurück und denke über mein Handeln und meine Handlungsmöglichkeiten nach.</t>
  </si>
  <si>
    <t>Ich bin mir meiner Stärken und Schwächen bewusst und weiß genau, in welchen Bereichen ich mich noch weiterentwickeln möchte.</t>
  </si>
  <si>
    <t xml:space="preserve">Der gezielte Austausch mit anderen (Fach-)Experten zur Erweiterung meines Wissens ist mir sehr wichtig. </t>
  </si>
  <si>
    <t xml:space="preserve"> Es bereitet mir Freude, mich mit bisher Unbekanntem zu beschäftigen und so meine Kenntnisse zu erweitern. </t>
  </si>
  <si>
    <t xml:space="preserve">Sie bringen die Eigenschaften mit, die in der Rolle einer Sifa nötig sind. Sie werden Ihren Arbeitsalltag mit Erfolg strukturieren können, stetig dazulernen und Ihr Handeln überdenken, um Ihre gesetzten Ziele im Arbeitsschutz nicht aus den Augen zu verlieren. </t>
  </si>
  <si>
    <t>Im Umgang mit sich selbst besteht die Möglichkeit, die Rolle einer Sifa ausfüllen zu können. Achten Sie darauf Ihren Arbeitsalltag noch vorausschauender zu strukturieren, sich regelmäßig aktuelle Informationen zum Arbeitsschutz einzuholen und Ihr Handeln zu reflektieren, um Ihre gesetzten Ziele nicht aus den Augen zu verlieren.</t>
  </si>
  <si>
    <t>Die Rolle einer Sifa würde Sie im Umgang mit sich selbst enorm beanspruchen, da sie eine starke Strukturierung des Arbeitsalltags, unablässiges Einholen von Informationen rund um den Arbeitsschutz sowie ständiges Hinterfragen des eigenen Handelns erfordert.</t>
  </si>
  <si>
    <t>Bewertung/Gewichtung</t>
  </si>
  <si>
    <t>Individualwertberechnung</t>
  </si>
  <si>
    <t xml:space="preserve">Die Themen Arbeitssicherheit und Gesundheitsschutz sind mir persönlich wichtig.  </t>
  </si>
  <si>
    <t xml:space="preserve">Es gibt immer etwas zu verbessern.  </t>
  </si>
  <si>
    <t xml:space="preserve">Die Unversehrtheit aller Personen im Betrieb hat für mich Priorität. </t>
  </si>
  <si>
    <t xml:space="preserve">Der Erhalt von Sicherheit und Gesundheit bei der Arbeit ist für mich eine wichtige gesellschaftliche Aufgabe, zu der ich im Unternehmen maßgeblich beitrage/beitragen möchte. </t>
  </si>
  <si>
    <t xml:space="preserve">In meiner Rolle als Sifa sehe ich mich in Bezug auf Sicherheit und Gesundheit bei der Arbeit als Vorbild für andere. </t>
  </si>
  <si>
    <t xml:space="preserve">Im Rahmen meiner Tätigkeit versuche ich soziale und ethische Aspekte vor ökonomischen zu berücksichtigen. </t>
  </si>
  <si>
    <t xml:space="preserve">Ich gehe im Arbeitsschutz mit gutem Beispiel voran und halte mich immer an die Vorschriften. </t>
  </si>
  <si>
    <t xml:space="preserve">Ich pflege unsere Unternehmenskultur.  </t>
  </si>
  <si>
    <t xml:space="preserve">Alle Personen im Betrieb sollten mehr auf die Einhaltung der Arbeitsschutzvorschriften achten.  </t>
  </si>
  <si>
    <t xml:space="preserve">Wenn mir ein gravierender Fehler passiert, versuche ich ihn zu korrigieren. </t>
  </si>
  <si>
    <t xml:space="preserve">Die Personen, mit denen ich beruflich zu tun habe, können sich immer auf mich verlassen. </t>
  </si>
  <si>
    <t xml:space="preserve">Ich habe für die Umsetzung des Arbeitsschutzes in meinem Betrieb eine wichtige Rolle und fühle mich daher mitverantwortlich. </t>
  </si>
  <si>
    <t xml:space="preserve">Ihre Einstellung gegenüber den Themen Arbeitssicherheit und Gesundheitsschutz wird es Ihnen ermöglichen, Führungskräften sowie Mitarbeiter/innen gegenüber authentisch zu sein, wenn es um die Einhaltung von Vorschriften und Gesetzen geht. Sie fühlen sich den, für eine Sifa, relevanten Themen verpflichtet und vertreten diese mit Nachdruck. </t>
  </si>
  <si>
    <t xml:space="preserve">Ihre Einstellung gegenüber den Themen Arbeitssicherheit und Gesundheitsschutz wird Sie durchaus unterstützen Führungskräften sowie Mitarbeiter/innen gegenüber zu vermitteln, dass relevante Vorschriften und Gesetze einzuhalten sind. Achten Sie jedoch noch stärker auf die Normen und Werte hinter den relevanten Themen und vertreten Sie diese mit mehr Nachdruck, um so Ihre Glaubhaftigkeit und Vorbildfunktion zu stärken. </t>
  </si>
  <si>
    <t>Ihre Haltung gegenüber den Themen Arbeitssicherheit und Gesundheitsschutz sollten Sie noch einmal intensiv überdenken. Ihre Aufgabe als Sifa wird es sein, Führungskräfte sowie Mitarbeiter/innen dazu anzuhalten relevante Vorschriften und Gesetze einzuhalten. Dies wird Ihnen nur gelingen, wenn Sie auch die Normen und Werte hinter den relevanten Themen vertreten, um so glaubhaft zu wirken und ein Vorbild darzustellen</t>
  </si>
  <si>
    <t>Haltung</t>
  </si>
  <si>
    <t xml:space="preserve">Wenn ich vor Problemen bzw. Aufgaben stehe, verliere ich nur selten den Überblick. </t>
  </si>
  <si>
    <t xml:space="preserve">Wenn ich ein Ziel verfolge, gehe ich systematisch vor, um dieses zu erreichen. </t>
  </si>
  <si>
    <t xml:space="preserve">Wenn ich eine Theorie lerne, fällt es mir nicht schwer, diese auf den praktischen Arbeitsalltag zu übertragen. </t>
  </si>
  <si>
    <t xml:space="preserve">Ich bin in der Lage, ein Problem zu analysieren und dabei auch komplexe Zusammenhänge zu erfassen. </t>
  </si>
  <si>
    <t>Es fällt mir leicht, notwendige Veränderungen zu erkennen und diese dann  nachvollziehbar zu begründen.</t>
  </si>
  <si>
    <t xml:space="preserve">Es fällt mir schwer, Prioritäten zu setzen und Wichtiges von Unwichtigem zu unterscheiden. </t>
  </si>
  <si>
    <t xml:space="preserve">Es macht mir Freude, neue Konzepte zu entwickeln oder bestehende anzupassen. </t>
  </si>
  <si>
    <t>Ich stelle mich gern Herausforderungen, um für diese, geeignete Lösungen zu finden.</t>
  </si>
  <si>
    <t xml:space="preserve">Wenn ich vor einer Herausforderung stehe, gehe ich ihr auf den Grund, um eine geeignete Lösung zu finden. </t>
  </si>
  <si>
    <t xml:space="preserve">Wenn es darum geht ein Problem zu lösen, kann ich sehr gut verschiedene Lösungsalternativen entwickeln. </t>
  </si>
  <si>
    <t xml:space="preserve">Ich versuche auch über den Tellerrand meiner Tätigkeit hinauszublicken und auch immer das Unternehmen als Ganzes zu berücksichtigen. </t>
  </si>
  <si>
    <t xml:space="preserve">Ich bilde mich gerne über meine eigentliche Qualifikation hinaus weiter. </t>
  </si>
  <si>
    <t xml:space="preserve">Ich kann eine grundlegende Vorgehensweise problemorientiert anpassen und in die Praxis umsetzen. </t>
  </si>
  <si>
    <t xml:space="preserve">Ich konnte bereits viele Erfahrungen bei der Umsetzung von Arbeitsschutzmaßnahmen im Betrieb sammeln. </t>
  </si>
  <si>
    <t xml:space="preserve">Welche Antworten beschreiben ein Grundverständnis für den Arbeitsschutz?  </t>
  </si>
  <si>
    <t>ja</t>
  </si>
  <si>
    <t>nein</t>
  </si>
  <si>
    <t xml:space="preserve">Welche der genannten Punkte gehören zum Arbeitsschutz?  </t>
  </si>
  <si>
    <r>
      <t>1.</t>
    </r>
    <r>
      <rPr>
        <sz val="7"/>
        <color rgb="FF000000"/>
        <rFont val="Times New Roman"/>
        <family val="1"/>
      </rPr>
      <t xml:space="preserve">            </t>
    </r>
    <r>
      <rPr>
        <sz val="12"/>
        <color rgb="FF000000"/>
        <rFont val="Arial"/>
        <family val="2"/>
      </rPr>
      <t xml:space="preserve">Arbeitssicherheit </t>
    </r>
  </si>
  <si>
    <r>
      <t>2.</t>
    </r>
    <r>
      <rPr>
        <sz val="7"/>
        <color rgb="FF000000"/>
        <rFont val="Times New Roman"/>
        <family val="1"/>
      </rPr>
      <t xml:space="preserve">            </t>
    </r>
    <r>
      <rPr>
        <sz val="12"/>
        <color rgb="FF000000"/>
        <rFont val="Arial"/>
        <family val="2"/>
      </rPr>
      <t xml:space="preserve">Gleichstellung  </t>
    </r>
  </si>
  <si>
    <r>
      <t>3.</t>
    </r>
    <r>
      <rPr>
        <sz val="7"/>
        <color rgb="FF000000"/>
        <rFont val="Times New Roman"/>
        <family val="1"/>
      </rPr>
      <t xml:space="preserve">            </t>
    </r>
    <r>
      <rPr>
        <sz val="12"/>
        <color rgb="FF000000"/>
        <rFont val="Arial"/>
        <family val="2"/>
      </rPr>
      <t xml:space="preserve">Gesundheitsschutz </t>
    </r>
  </si>
  <si>
    <r>
      <t>4.</t>
    </r>
    <r>
      <rPr>
        <sz val="7"/>
        <color rgb="FF000000"/>
        <rFont val="Times New Roman"/>
        <family val="1"/>
      </rPr>
      <t xml:space="preserve">            </t>
    </r>
    <r>
      <rPr>
        <sz val="12"/>
        <color rgb="FF000000"/>
        <rFont val="Arial"/>
        <family val="2"/>
      </rPr>
      <t xml:space="preserve">Persönliche Schutzausrüstung </t>
    </r>
  </si>
  <si>
    <r>
      <t>5.</t>
    </r>
    <r>
      <rPr>
        <sz val="7"/>
        <color rgb="FF000000"/>
        <rFont val="Times New Roman"/>
        <family val="1"/>
      </rPr>
      <t xml:space="preserve">            </t>
    </r>
    <r>
      <rPr>
        <sz val="12"/>
        <color rgb="FF000000"/>
        <rFont val="Arial"/>
        <family val="2"/>
      </rPr>
      <t xml:space="preserve">Krankenversicherung  </t>
    </r>
  </si>
  <si>
    <r>
      <t>6.</t>
    </r>
    <r>
      <rPr>
        <sz val="7"/>
        <color rgb="FF000000"/>
        <rFont val="Times New Roman"/>
        <family val="1"/>
      </rPr>
      <t xml:space="preserve">            </t>
    </r>
    <r>
      <rPr>
        <sz val="12"/>
        <color rgb="FF000000"/>
        <rFont val="Arial"/>
        <family val="2"/>
      </rPr>
      <t xml:space="preserve">Unfallversicherung  </t>
    </r>
  </si>
  <si>
    <r>
      <t>7.</t>
    </r>
    <r>
      <rPr>
        <sz val="7"/>
        <color rgb="FF000000"/>
        <rFont val="Times New Roman"/>
        <family val="1"/>
      </rPr>
      <t xml:space="preserve">            </t>
    </r>
    <r>
      <rPr>
        <sz val="12"/>
        <color rgb="FF000000"/>
        <rFont val="Arial"/>
        <family val="2"/>
      </rPr>
      <t>Gefährdungsbeurteilung</t>
    </r>
  </si>
  <si>
    <r>
      <t>8.</t>
    </r>
    <r>
      <rPr>
        <sz val="7"/>
        <color rgb="FF000000"/>
        <rFont val="Times New Roman"/>
        <family val="1"/>
      </rPr>
      <t xml:space="preserve">            </t>
    </r>
    <r>
      <rPr>
        <sz val="12"/>
        <color rgb="FF000000"/>
        <rFont val="Arial"/>
        <family val="2"/>
      </rPr>
      <t>Fürsorgepflicht</t>
    </r>
  </si>
  <si>
    <r>
      <t>9.</t>
    </r>
    <r>
      <rPr>
        <sz val="7"/>
        <color rgb="FF000000"/>
        <rFont val="Times New Roman"/>
        <family val="1"/>
      </rPr>
      <t xml:space="preserve">            </t>
    </r>
    <r>
      <rPr>
        <sz val="12"/>
        <color rgb="FF000000"/>
        <rFont val="Arial"/>
        <family val="2"/>
      </rPr>
      <t>DIN EN ISO 9001:2015-11</t>
    </r>
  </si>
  <si>
    <r>
      <t>10.</t>
    </r>
    <r>
      <rPr>
        <sz val="7"/>
        <color rgb="FF000000"/>
        <rFont val="Times New Roman"/>
        <family val="1"/>
      </rPr>
      <t xml:space="preserve">         </t>
    </r>
    <r>
      <rPr>
        <sz val="12"/>
        <color rgb="FF000000"/>
        <rFont val="Arial"/>
        <family val="2"/>
      </rPr>
      <t>GHS-Einstufung und Kennzeichnung</t>
    </r>
  </si>
  <si>
    <r>
      <t>11.</t>
    </r>
    <r>
      <rPr>
        <sz val="7"/>
        <color rgb="FF000000"/>
        <rFont val="Times New Roman"/>
        <family val="1"/>
      </rPr>
      <t xml:space="preserve">         </t>
    </r>
    <r>
      <rPr>
        <sz val="12"/>
        <color rgb="FF000000"/>
        <rFont val="Arial"/>
        <family val="2"/>
      </rPr>
      <t>Berufshaftpflicht</t>
    </r>
  </si>
  <si>
    <r>
      <t>12.</t>
    </r>
    <r>
      <rPr>
        <sz val="7"/>
        <color rgb="FF000000"/>
        <rFont val="Times New Roman"/>
        <family val="1"/>
      </rPr>
      <t xml:space="preserve">         </t>
    </r>
    <r>
      <rPr>
        <sz val="12"/>
        <color rgb="FF000000"/>
        <rFont val="Arial"/>
        <family val="2"/>
      </rPr>
      <t>Vorsorgeuntersuchung</t>
    </r>
  </si>
  <si>
    <r>
      <t>13.</t>
    </r>
    <r>
      <rPr>
        <sz val="7"/>
        <color rgb="FF000000"/>
        <rFont val="Times New Roman"/>
        <family val="1"/>
      </rPr>
      <t xml:space="preserve">         </t>
    </r>
    <r>
      <rPr>
        <sz val="12"/>
        <color rgb="FF000000"/>
        <rFont val="Arial"/>
        <family val="2"/>
      </rPr>
      <t>Pflichtenübertragung</t>
    </r>
  </si>
  <si>
    <t xml:space="preserve">Bitte kreuzen Sie die richtigen Antworten an! </t>
  </si>
  <si>
    <t>Ihr Knowhow stellt eine solide Basis für die Ausbildung zur Sifa dar. Sie verfügen über die Fähigkeiten, die es Ihnen erleichtern werden, sich die Inhalte anzueignen und zur Problemlösung einzusetzen.</t>
  </si>
  <si>
    <t>Ihr Knowhow birgt Potential, welches Sie in der Ausbildung zur Sifa nutzen können. Achten Sie darauf, bei der Aneignung der Inhalte präzise zu sein und diese auch mal in eine Gesamtsituation einzubetten. Dies wird es Ihnen erleichtern, das Gelernte in die Praxis zu integrieren.</t>
  </si>
  <si>
    <t>Ihr Knowhow in Bezug auf die geforderten Fähigkeiten und Fertigkeiten als Sifa ist noch ausbaufähig. Prüfen Sie bitte vor Anmeldung zur Ausbildung zusammen mit Ihrem/Ihrer Vorgesetzten und unter Zuhilfenahme unserer Informationen zur Sifa-Ausbildung, ob diese Ausbildung zu diesem Zeitpunkt wirklich das Richtige für Sie ist.</t>
  </si>
  <si>
    <t xml:space="preserve">Vorkenntnisse – Know-how </t>
  </si>
  <si>
    <t xml:space="preserve">NEIN </t>
  </si>
  <si>
    <t xml:space="preserve">Ich weiß, wo ich mich bei der BGHM über die Ausbildung und deren Verlauf informieren kann. </t>
  </si>
  <si>
    <t xml:space="preserve">Der von der BGHM angebotene Zeitplan über ca. 2 Jahre ist beruflich und privat für mich umsetzbar. </t>
  </si>
  <si>
    <t xml:space="preserve">Für das Unternehmen hat meine Ausbildung zur Sifa Priorität. </t>
  </si>
  <si>
    <t xml:space="preserve">Ich werde während der Ausbildung unterstützt und von anderen Aufgaben entlastet. </t>
  </si>
  <si>
    <t xml:space="preserve">Vor Beginn der Sifa-Ausbildung und für die Dauer der Ausbildung steht mir ein Laptop (mit mobilem Internetzugang [ggf. SIM-Karte] und WLAN-Möglichkeit) zur Verfügung. </t>
  </si>
  <si>
    <t xml:space="preserve">Ich habe Erfahrung im Umgang mit Computern bzw. Laptops als Arbeitsmittel. </t>
  </si>
  <si>
    <t>Ich werde die Zeit haben, mich während meiner Arbeitszeit mindestens einen Tag pro Woche außerhalb der Präsenzseminare bei der BGHM mit den Inhalten und Aufgaben der Ausbildung zu befassen (z. B. für Arbeiten im SOL, Bearbeitung der LEK).</t>
  </si>
  <si>
    <t xml:space="preserve">Mir werden von Arbeitgeberseite Freiräume geschaffen, mich in Bezug auf meine sachkundige Beratung als Sifa dauerhaft regelmäßig weiterzubilden. </t>
  </si>
  <si>
    <t xml:space="preserve">Während der Sifa-Ausbildung werde ich meinen Alltag, beruflich wie privat, so gestalten können, dass ich alle Präsenzveranstaltungen wahrnehmen und mir zwischen diesen die Inhalte selbstständig aneignen kann. </t>
  </si>
  <si>
    <t xml:space="preserve">JA </t>
  </si>
  <si>
    <t>Rahmenbedingungen der Sifa-Ausbildung</t>
  </si>
  <si>
    <t>Die Rahmenbedingungen sind so gestaltet, dass sie Sie während der Ausbildung unterstützen werden. Der Organisation der Ausbildung zur Sifa, hinsichtlich Zeit und Ausstattung, sollte somit nichts im Wege stehen.</t>
  </si>
  <si>
    <t>Die Rahmenbedingungen werden die Ausbildung zur Sifa beeinträchtigen. Sie sollten vor Beginn mit Ihrem/Ihrer Vorgesetzten abklären, dass Ihnen je nach Bedarf die entsprechende Zeit bzw. das notwendige Equipment zur Verfügung gestellt werden.</t>
  </si>
  <si>
    <t>Die Rahmenbedingungen werden die Ausbildung zur Sifa enorm erschweren. Sie sollten vor Beginn mit Ihrem/Ihrer Vorgesetzten zwingend abklären, dass Ihnen je nach Bedarf die entsprechende Zeit bzw. das notwendige Equipment zur Verfügung gestellt werden. Andernfalls ist die Gefahr sehr hoch, dass Sie die Ausbildung nicht mit Erfolg abschließen werden können.</t>
  </si>
  <si>
    <t>Die Rahmenbedingungen lassen eine erfolgreiche Ausbildung zur Sifa nicht zu. Um Sie dennoch zu absolvieren, müssen Sie mit Ihrem/ Ihrer Vorgesetzten klären, dass Ihnen entsprechende Freiräume für die Ausbildung geschaffen werden und dass Sie entsprechendes Equipment hierfür erhalten.</t>
  </si>
  <si>
    <t>Alles richtig = 3</t>
  </si>
  <si>
    <t>Min. 1 falsch = 0</t>
  </si>
  <si>
    <t xml:space="preserve">1. ist nur etwas für Spezialisten </t>
  </si>
  <si>
    <t xml:space="preserve">2. muss halt sein </t>
  </si>
  <si>
    <t xml:space="preserve">3. wirkt vorbeugend  </t>
  </si>
  <si>
    <t xml:space="preserve">4. führt zu sicheren und gesunden Arbeitsplätzen </t>
  </si>
  <si>
    <t>Summe &lt; 11  = 0 Punkte</t>
  </si>
  <si>
    <t>Summe &gt; 10  =  Punktzahl - 10</t>
  </si>
  <si>
    <t>in Prozent</t>
  </si>
  <si>
    <t>maximal Punktzahl</t>
  </si>
  <si>
    <t>Prozent</t>
  </si>
  <si>
    <t>2</t>
  </si>
  <si>
    <t>3</t>
  </si>
  <si>
    <t>4</t>
  </si>
  <si>
    <t>5</t>
  </si>
  <si>
    <t>6</t>
  </si>
  <si>
    <t>1</t>
  </si>
  <si>
    <t>7</t>
  </si>
  <si>
    <t>8</t>
  </si>
  <si>
    <t>9</t>
  </si>
  <si>
    <t>10</t>
  </si>
  <si>
    <t>Sifa-Selbsteinschätzungstest der Berufsgenossenschaft Holz und Metall</t>
  </si>
  <si>
    <t>Für die Bestellung einer Person zur Fachkraft für Arbeitssicherheit muss diese formale Voraussetzungen erfüllen. 
Diese finden Sie hier:</t>
  </si>
  <si>
    <t>Welche dieser Voraussetzung erfülle ich?</t>
  </si>
  <si>
    <r>
      <t>·</t>
    </r>
    <r>
      <rPr>
        <sz val="7"/>
        <color rgb="FF000000"/>
        <rFont val="Times New Roman"/>
        <family val="1"/>
      </rPr>
      <t xml:space="preserve">         </t>
    </r>
    <r>
      <rPr>
        <sz val="12"/>
        <color rgb="FF000000"/>
        <rFont val="Arial"/>
        <family val="2"/>
      </rPr>
      <t xml:space="preserve">Ingenieur/in oder gleichwertige Ausbildung </t>
    </r>
  </si>
  <si>
    <t xml:space="preserve">Ja </t>
  </si>
  <si>
    <r>
      <t>·</t>
    </r>
    <r>
      <rPr>
        <sz val="7"/>
        <color rgb="FF000000"/>
        <rFont val="Times New Roman"/>
        <family val="1"/>
      </rPr>
      <t xml:space="preserve">         </t>
    </r>
    <r>
      <rPr>
        <sz val="12"/>
        <color rgb="FF000000"/>
        <rFont val="Arial"/>
        <family val="2"/>
      </rPr>
      <t xml:space="preserve">Techniker/in </t>
    </r>
  </si>
  <si>
    <r>
      <t>·</t>
    </r>
    <r>
      <rPr>
        <sz val="7"/>
        <color rgb="FF000000"/>
        <rFont val="Times New Roman"/>
        <family val="1"/>
      </rPr>
      <t xml:space="preserve">         </t>
    </r>
    <r>
      <rPr>
        <sz val="12"/>
        <color rgb="FF000000"/>
        <rFont val="Arial"/>
        <family val="2"/>
      </rPr>
      <t xml:space="preserve">Meister/in </t>
    </r>
  </si>
  <si>
    <t xml:space="preserve">Als solche/r länger als 2 Jahre tätig </t>
  </si>
  <si>
    <t xml:space="preserve">Tätigkeiten im Betrieb – </t>
  </si>
  <si>
    <t xml:space="preserve">Bitte beschreiben Sie in einem Satz, die für Ihren jetzigen Arbeitsalltag typischen Tätigkeiten! </t>
  </si>
  <si>
    <t>Wie komme ich an die Sifa-Tätigkeit in meinem Unternehmen?</t>
  </si>
  <si>
    <t xml:space="preserve">   Stellung im Betrieb:</t>
  </si>
  <si>
    <t xml:space="preserve">Ich hatte Gelegenheit, ein Gespräch zu meiner Rolle als Sifa mit dem/der Unternehmer/in bzw. der Geschäftsleitung oder der Führungskraft, der ich später als Sifa unterstellt sein werde, zu führen?  </t>
  </si>
  <si>
    <t>Wie sieht bei der Sifa-Tätigkeit mein Umfeld aus?</t>
  </si>
  <si>
    <t>Mein Unternehmen hat einen Betriebsrat.</t>
  </si>
  <si>
    <t>Ich werde genügend Zeit zur Bearbeitung der Aufgaben der Ausbildung während meiner Arbeitszeit haben</t>
  </si>
  <si>
    <t>Mein Unternehmen hat eine Arbeitsschutzabteilung.</t>
  </si>
  <si>
    <t>Ich werde von einer anderen Sifa bzw. von der auscheidenden Sifa eingearbeitet.</t>
  </si>
  <si>
    <t xml:space="preserve">Ich werde nach der Sifa-Ausbildung ausschließlich als Sifa („Vollzeit-Sifa“) tätig sein. </t>
  </si>
  <si>
    <t>Wenn Nein. Welcher Zeitumfang pro Jahr ist für meine Sifa-Tätigkeit geplant?</t>
  </si>
  <si>
    <t xml:space="preserve"> Stunden/Jahr</t>
  </si>
  <si>
    <t>Mein Unternehmen wird ganz oder teilweise durch einen externen Dienstleister sicherheitstechnisch betreut.</t>
  </si>
  <si>
    <t>Meine Bestellung soll das ändern.</t>
  </si>
  <si>
    <t xml:space="preserve">   </t>
  </si>
  <si>
    <t>Bitte beschreiben Sie kurz die markanten Tätigkeiten/Produkte des Unternehmens bzw. Unternehmensteils, 
in dem Sie als Sifa tätig werden wollen/sollen.</t>
  </si>
  <si>
    <t>Nein, ich habe mein Interesse bekundet …</t>
  </si>
  <si>
    <t>Ich wurde angesprochen/vorgeschlagen, Fachkraft für Arbeitssicherheit in meinem Unternehmen zu werden …</t>
  </si>
  <si>
    <t xml:space="preserve">   … von, Name:</t>
  </si>
  <si>
    <t xml:space="preserve">   … gegenüber, Name:</t>
  </si>
  <si>
    <t>Dieser unterstützt meine Bestellung zur Sifa und meine Ausbildung.</t>
  </si>
  <si>
    <t>Ich habe mit der für mein Unternehmen zuständigen Aufsichtsperson der BGHM bzgl. des Tätigwerdens als Sifa sprechen können.</t>
  </si>
  <si>
    <t>In meinem Unternehmen gibt bereits eine oder mehrere Sifa.</t>
  </si>
  <si>
    <t xml:space="preserve"> Stunden/Woche</t>
  </si>
  <si>
    <t>Zusammenfassung meiner Ergebnisse</t>
  </si>
  <si>
    <t xml:space="preserve">Umgang mit mir selbst </t>
  </si>
  <si>
    <t xml:space="preserve">Hier geht es generell darum, wie Sie mit bestehendem und neuem Wissen umgehen. </t>
  </si>
  <si>
    <t>Selbsteinschätzungstest der Berufsgenossenschaft Holz und Metall 
für an der Ausbildung zur Fachkraft für Arbeitssicherheit (Sifa) Interessierte</t>
  </si>
  <si>
    <t>Hinweise zu den einzelnen Abschnitten</t>
  </si>
  <si>
    <t>meine Qualifikation und mein Umfeld</t>
  </si>
  <si>
    <t>Umgang mit mir selbst</t>
  </si>
  <si>
    <t>Hier können Sie Ihre eigene Arbeitsweise reflektieren.</t>
  </si>
  <si>
    <t>Mit diesen Fragen werden die Rahmenbedingungen der Ausbildung abgesteckt. Je mehr Fragen Sie mit „Ja“ beantworten können, desto besser werden Sie 
den Ausbildungsverlauf reibungsloser erleben.</t>
  </si>
  <si>
    <t>Hier können Sie Ihre Einstellung zu Arbeitssicherheit und Gesundheitsschutz reflektieren.</t>
  </si>
  <si>
    <t>Hier können Sie Ihre Zusammenarbeit mit Vorgesetzten und Kolleginnen/Kollegen reflektieren.</t>
  </si>
  <si>
    <t>Weiterführende Informationen finden Sie unter:</t>
  </si>
  <si>
    <t>meine Haltung</t>
  </si>
  <si>
    <t>meine Vorkenntnisse - Know-how</t>
  </si>
  <si>
    <t>meine Rahmenbedingungen der Ausbildung</t>
  </si>
  <si>
    <t>Grundsätzliches</t>
  </si>
  <si>
    <t>Sie haben Interesse an der Ausbildung zur Sifa und sind sich unsicher, ob der Qualifizierungslehrgang und die Aufgabe der Sifa in Ihrem Unternehmen etwas für Sie ist?
Dann nutzen Sie diesen Test. Er könnte Ihre Einschätzung erleichtern.</t>
  </si>
  <si>
    <t xml:space="preserve">mein Umgang mit anderen </t>
  </si>
  <si>
    <t>Dieser Selbsteinschätzungstest soll Ihnen eine gewisse Orientierung ermöglichen.
Die standardisierten Antworten dieses Tools können Ihre Selbsteinschätzung bestätigen oder in Zweifel ziehen.
Sie können aber niemals objektiv Ihre Konstitution und die Bedingungen Ihres Umfeldes im Detail bewerten.</t>
  </si>
  <si>
    <t>Mir ist der Ausbildungsverlauf klar (Dauer ca. 2 Jahre, Präsenzseminare in Bildungsstätten der BGHM, Selbstorganisiertes Lernen [SOL] betriebliche Praktika [PRA], sechs verschiedene Lernerfolgskontrollen [LEK]).</t>
  </si>
  <si>
    <t>Ich kenne das Arbeitsschutzgesetz.</t>
  </si>
  <si>
    <t>Ich habe eigenen Erfahrungen mit berufsbegleitender Ausbildung/Qualifikation.</t>
  </si>
  <si>
    <t>Wenn ich Lösungen für Probleme entwickle, dann achte ich darauf, dass es langfristige Lösungen sind.</t>
  </si>
  <si>
    <t xml:space="preserve">Es ist mir wichtig, mein Wissen auf dem neuesten Stand zu halten. </t>
  </si>
  <si>
    <t xml:space="preserve">Ich halte die Zusammenarbeit mit betrieblichen Sozialpartnern , wie z. B. dem Betriebsrat für möglich. </t>
  </si>
  <si>
    <t xml:space="preserve">Ich kann gut nachvollziehen, dass sich die Interessen zwischen  Vorgesetzten, einzelnen Mitarbeitern und dem Betriebsrat unterscheiden.  </t>
  </si>
  <si>
    <t xml:space="preserve">Ich kann mich gut in andere Menschen hineinversetzen. </t>
  </si>
  <si>
    <t xml:space="preserve">Ich arbeite gerne mit anderen Menschen kooperativ zusammen. </t>
  </si>
  <si>
    <t xml:space="preserve">Aufgrund meiner diplomatischen Art kann ich gut zwischen Personen mit unterschiedlichen Standpunkten vermitteln. </t>
  </si>
  <si>
    <t xml:space="preserve">Ich bin gerne unter Menschen. </t>
  </si>
  <si>
    <t xml:space="preserve">Wissen ist ein wertvolles Gut, dass man teilen und weitergeben sollte.  </t>
  </si>
  <si>
    <t xml:space="preserve">Es macht mir Freude, andere zu beraten und sie dabei zu unterstützen, ihre Probleme selbstständig zu lösen.  </t>
  </si>
  <si>
    <t xml:space="preserve">Wenn ich etwas erreichen möchte, entwickle ich vorher eine Strategie. </t>
  </si>
  <si>
    <t xml:space="preserve">Ich kann auch mit Führungskräften auf Augenhöhe sprechen und werde als ebenbürtiger Gesprächspartner wahrgenommen. </t>
  </si>
  <si>
    <t xml:space="preserve">Mir liegt auch Teamarbeit. </t>
  </si>
  <si>
    <r>
      <rPr>
        <b/>
        <sz val="12"/>
        <color theme="1"/>
        <rFont val="Arial"/>
        <family val="2"/>
      </rPr>
      <t>HINWEIS:</t>
    </r>
    <r>
      <rPr>
        <sz val="12"/>
        <color theme="1"/>
        <rFont val="Arial"/>
        <family val="2"/>
      </rPr>
      <t xml:space="preserve">
Dieser Selbsteinschätzungstest soll Ihnen eine gewisse Orientierung ermöglichen.
Die standardisierten Antworten dieses Tools können Ihre Selbsteinschätzung bestätigen oder in Zweifel ziehen.
Sie können aber niemals objektiv Ihre Konstitution und die Bedingungen Ihres Umfeldes im Detail bewerten.
Die Bearbeitung des Selbsteinschätzungstests ist nicht Voraussetzung für die Teilnahme an der Ausbildung zur Fachkraft für Arbeitssicherheit.</t>
    </r>
  </si>
  <si>
    <t>www.bghm.de, Webcode 2551</t>
  </si>
  <si>
    <t xml:space="preserve"> § 4 Abs. 2 - 5 DGUV Vorschrift 2 </t>
  </si>
  <si>
    <t>1.</t>
  </si>
  <si>
    <t>2.</t>
  </si>
  <si>
    <r>
      <rPr>
        <b/>
        <sz val="12"/>
        <color theme="0"/>
        <rFont val="Arial"/>
        <family val="2"/>
      </rPr>
      <t>JA</t>
    </r>
    <r>
      <rPr>
        <b/>
        <sz val="12"/>
        <color rgb="FF000000"/>
        <rFont val="Arial"/>
        <family val="2"/>
      </rPr>
      <t xml:space="preserve"> </t>
    </r>
  </si>
  <si>
    <r>
      <rPr>
        <b/>
        <sz val="12"/>
        <color theme="0"/>
        <rFont val="Arial"/>
        <family val="2"/>
      </rPr>
      <t>NEIN</t>
    </r>
    <r>
      <rPr>
        <b/>
        <sz val="12"/>
        <color rgb="FF000000"/>
        <rFont val="Arial"/>
        <family val="2"/>
      </rPr>
      <t xml:space="preserve"> </t>
    </r>
  </si>
  <si>
    <t>3.</t>
  </si>
  <si>
    <t>6.</t>
  </si>
  <si>
    <t>4.</t>
  </si>
  <si>
    <t>5.</t>
  </si>
  <si>
    <r>
      <rPr>
        <b/>
        <sz val="20"/>
        <color theme="0"/>
        <rFont val="Arial"/>
        <family val="2"/>
      </rPr>
      <t xml:space="preserve">Umgang mit mir selbst
</t>
    </r>
    <r>
      <rPr>
        <sz val="11"/>
        <color theme="0"/>
        <rFont val="Arial"/>
        <family val="2"/>
      </rPr>
      <t>Überlegen Sie bei jeder Frage, ob bzw. wie sehr die Aussage auf Sie zutrifft und wählen Sie das entsprechende Feld. 
Es gibt keine richtigen oder falschen Antworten.</t>
    </r>
  </si>
  <si>
    <r>
      <t xml:space="preserve">Meine Haltung
</t>
    </r>
    <r>
      <rPr>
        <sz val="11"/>
        <color theme="0"/>
        <rFont val="Arial"/>
        <family val="2"/>
      </rPr>
      <t xml:space="preserve">Überlegen Sie bei jeder Frage, ob bzw. wie sehr die Aussage auf Sie zutrifft und wählen Sie das entsprechende Feld. 
Es gibt keine richtigen oder falschen Antworten. </t>
    </r>
  </si>
  <si>
    <t>Meine Einschätzung</t>
  </si>
  <si>
    <r>
      <t xml:space="preserve">Mein Umgang mit anderen  
</t>
    </r>
    <r>
      <rPr>
        <sz val="11"/>
        <color theme="0"/>
        <rFont val="Arial"/>
        <family val="2"/>
      </rPr>
      <t>Überlegen Sie bei jeder Frage, ob bzw. wie sehr die Aussage auf Sie zutrifft und wählen Sie das entsprechende Feld. 
Es gibt keine richtigen oder falschen Antworten.</t>
    </r>
    <r>
      <rPr>
        <b/>
        <sz val="20"/>
        <color theme="0"/>
        <rFont val="Arial"/>
        <family val="2"/>
      </rPr>
      <t xml:space="preserve"> </t>
    </r>
  </si>
  <si>
    <r>
      <rPr>
        <b/>
        <sz val="20"/>
        <color theme="0"/>
        <rFont val="Arial"/>
        <family val="2"/>
      </rPr>
      <t xml:space="preserve">Meine Vorkenntnisse – Know-how 
</t>
    </r>
    <r>
      <rPr>
        <sz val="11"/>
        <color theme="0"/>
        <rFont val="Arial"/>
        <family val="2"/>
      </rPr>
      <t>Überlegen Sie bei jeder Frage, ob bzw. wie sehr die Aussage auf Sie zutrifft und wählen Sie das entsprechende Feld. 
Es gibt keine richtigen oder falschen Antworten.</t>
    </r>
    <r>
      <rPr>
        <b/>
        <sz val="20"/>
        <color rgb="FF000000"/>
        <rFont val="Arial"/>
        <family val="2"/>
      </rPr>
      <t xml:space="preserve"> </t>
    </r>
  </si>
  <si>
    <r>
      <t xml:space="preserve">Meine Rahmenbedingungen der Sifa-Ausbildung
</t>
    </r>
    <r>
      <rPr>
        <sz val="11"/>
        <color theme="0"/>
        <rFont val="Arial"/>
        <family val="2"/>
      </rPr>
      <t>Überlegen Sie bei jeder Frage, ob die Aussage auf Sie zutrifft. 
Es gibt keine richtigen oder falschen Antworten.</t>
    </r>
    <r>
      <rPr>
        <b/>
        <sz val="20"/>
        <color theme="0"/>
        <rFont val="Arial"/>
        <family val="2"/>
      </rPr>
      <t xml:space="preserve">
</t>
    </r>
  </si>
  <si>
    <r>
      <t xml:space="preserve">Meine Qualifikation und mein Umfeld
</t>
    </r>
    <r>
      <rPr>
        <sz val="11"/>
        <color theme="0"/>
        <rFont val="Arial"/>
        <family val="2"/>
      </rPr>
      <t>Hier können Sie Ihre Qualifikation mit den rechtlichen Anforderungen abgleichen.
Ebenso verschaffen Sie sich Klarheit über Ihr betriebliches Umfeld. 
Es gibt keine richtigen oder falschen Antworten.</t>
    </r>
    <r>
      <rPr>
        <b/>
        <sz val="20"/>
        <color theme="0"/>
        <rFont val="Arial"/>
        <family val="2"/>
      </rPr>
      <t xml:space="preserve">
</t>
    </r>
  </si>
  <si>
    <t xml:space="preserve">    </t>
  </si>
  <si>
    <t>www.bghm.de, Webcode 635</t>
  </si>
  <si>
    <t>Mit diesen Angaben haben Sie eine komprimierte Übersicht über zu erfüllende Rahmenbedingungen, mögliche Kooperationspartner als auch Einsatzzeiten. 
Die Übersicht kann in einem weiterführenden Gespräch, z. B. mit Ihrer/Ihrem Vorgesetzten oder der für Sie zuständigen Aufsichtsperson der BGHM, hilfreich sein.</t>
  </si>
  <si>
    <r>
      <t xml:space="preserve">Die Auseinandersetzung mit den Fragen soll zum zielgerichteten Zusammenführen von Informationen, zu deren Reflexion sowie zur Klärung Ihrer Entscheidung führen. 
Bedenken Sie, dass Sie den Selbsteinschätzungsbogen nicht aus Ihren Händen geben müssen und daher vor sich selbst die Fragen wahrheitsgetreu beantworten können. 
Sollte Ihr Unternehmen Sie zur Ausbildung zur Sifa anmelden, wird die/der für Ihr Unternehmen zuständige Mitarbeiterin oder Mitarbeiter der Prävention der BGHM Sie zu einem Beratungsgespräch aufsuchen. Der Test ist </t>
    </r>
    <r>
      <rPr>
        <u/>
        <sz val="12"/>
        <color rgb="FF000000"/>
        <rFont val="Arial"/>
        <family val="2"/>
      </rPr>
      <t>nicht</t>
    </r>
    <r>
      <rPr>
        <sz val="12"/>
        <color rgb="FF000000"/>
        <rFont val="Arial"/>
        <family val="2"/>
      </rPr>
      <t xml:space="preserve"> Bestandteil dieses Beratungsgesprächs. Die Bearbeitung des Selbsteinschätzungstests ist ebenso </t>
    </r>
    <r>
      <rPr>
        <u/>
        <sz val="12"/>
        <color rgb="FF000000"/>
        <rFont val="Arial"/>
        <family val="2"/>
      </rPr>
      <t>keine</t>
    </r>
    <r>
      <rPr>
        <sz val="12"/>
        <color rgb="FF000000"/>
        <rFont val="Arial"/>
        <family val="2"/>
      </rPr>
      <t xml:space="preserve"> Voraussetzung für die Teilnahme an der Ausbildung zur Sifa. Wir empfehlen Ihnen jedoch </t>
    </r>
    <r>
      <rPr>
        <u/>
        <sz val="12"/>
        <color rgb="FF000000"/>
        <rFont val="Arial"/>
        <family val="2"/>
      </rPr>
      <t>dringend</t>
    </r>
    <r>
      <rPr>
        <sz val="12"/>
        <color rgb="FF000000"/>
        <rFont val="Arial"/>
        <family val="2"/>
      </rPr>
      <t xml:space="preserve">, diesen vollständig und gewissenhaft </t>
    </r>
    <r>
      <rPr>
        <u/>
        <sz val="12"/>
        <color rgb="FF000000"/>
        <rFont val="Arial"/>
        <family val="2"/>
      </rPr>
      <t>vor</t>
    </r>
    <r>
      <rPr>
        <sz val="12"/>
        <color rgb="FF000000"/>
        <rFont val="Arial"/>
        <family val="2"/>
      </rPr>
      <t xml:space="preserve"> der Anmeldung zur Ausbildung durchzuführen..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</si>
</sst>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Arial"/>
      <family val="2"/>
    </font>
    <font>
      <b/>
      <sz val="12"/>
      <color rgb="FF000000"/>
      <name val="Arial"/>
      <family val="2"/>
    </font>
    <font>
      <sz val="12"/>
      <color rgb="FF000000"/>
      <name val="Arial"/>
      <family val="2"/>
    </font>
    <font>
      <b/>
      <sz val="11"/>
      <color rgb="FF000000"/>
      <name val="Arial"/>
      <family val="2"/>
    </font>
    <font>
      <sz val="8"/>
      <color rgb="FF000000"/>
      <name val="Calibri"/>
      <family val="2"/>
    </font>
    <font>
      <b/>
      <sz val="12"/>
      <color theme="1"/>
      <name val="Arial"/>
      <family val="2"/>
    </font>
    <font>
      <b/>
      <sz val="18"/>
      <color theme="1"/>
      <name val="Arial"/>
      <family val="2"/>
    </font>
    <font>
      <b/>
      <sz val="16"/>
      <color rgb="FF000000"/>
      <name val="Arial"/>
      <family val="2"/>
    </font>
    <font>
      <b/>
      <sz val="20"/>
      <color rgb="FF000000"/>
      <name val="Arial"/>
      <family val="2"/>
    </font>
    <font>
      <sz val="12"/>
      <name val="Arial"/>
      <family val="2"/>
    </font>
    <font>
      <sz val="18"/>
      <color theme="1"/>
      <name val="Arial"/>
      <family val="2"/>
    </font>
    <font>
      <sz val="7"/>
      <color rgb="FF000000"/>
      <name val="Times New Roman"/>
      <family val="1"/>
    </font>
    <font>
      <i/>
      <sz val="10"/>
      <color rgb="FF000000"/>
      <name val="Arial"/>
      <family val="2"/>
    </font>
    <font>
      <b/>
      <sz val="11"/>
      <color theme="1"/>
      <name val="Arial"/>
      <family val="2"/>
    </font>
    <font>
      <sz val="11"/>
      <color rgb="FF000000"/>
      <name val="Arial"/>
      <family val="2"/>
    </font>
    <font>
      <sz val="16"/>
      <color theme="1"/>
      <name val="Arial"/>
      <family val="2"/>
    </font>
    <font>
      <b/>
      <sz val="12"/>
      <color rgb="FFFF0000"/>
      <name val="Arial"/>
      <family val="2"/>
    </font>
    <font>
      <b/>
      <sz val="11"/>
      <color rgb="FFFF0000"/>
      <name val="Arial"/>
      <family val="2"/>
    </font>
    <font>
      <sz val="11"/>
      <color rgb="FF0000FF"/>
      <name val="Arial"/>
      <family val="2"/>
    </font>
    <font>
      <b/>
      <sz val="18"/>
      <color rgb="FF000000"/>
      <name val="Arial"/>
      <family val="2"/>
    </font>
    <font>
      <sz val="8"/>
      <name val="Arial"/>
      <family val="2"/>
    </font>
    <font>
      <b/>
      <sz val="16"/>
      <color theme="1"/>
      <name val="Arial"/>
      <family val="2"/>
    </font>
    <font>
      <u/>
      <sz val="11"/>
      <color theme="10"/>
      <name val="Arial"/>
      <family val="2"/>
    </font>
    <font>
      <u/>
      <sz val="12"/>
      <color theme="10"/>
      <name val="Arial"/>
      <family val="2"/>
    </font>
    <font>
      <sz val="12"/>
      <color rgb="FF000000"/>
      <name val="Symbol"/>
      <family val="1"/>
      <charset val="2"/>
    </font>
    <font>
      <sz val="12"/>
      <color rgb="FF365F91"/>
      <name val="Arial"/>
      <family val="2"/>
    </font>
    <font>
      <b/>
      <sz val="12"/>
      <name val="Arial"/>
      <family val="2"/>
    </font>
    <font>
      <b/>
      <sz val="12"/>
      <color rgb="FF0070C0"/>
      <name val="Arial"/>
      <family val="2"/>
    </font>
    <font>
      <sz val="11"/>
      <color rgb="FF0070C0"/>
      <name val="Arial"/>
      <family val="2"/>
    </font>
    <font>
      <sz val="11"/>
      <name val="Arial"/>
      <family val="2"/>
    </font>
    <font>
      <u/>
      <sz val="12"/>
      <color rgb="FF000000"/>
      <name val="Arial"/>
      <family val="2"/>
    </font>
    <font>
      <b/>
      <sz val="14"/>
      <color rgb="FFFF0000"/>
      <name val="Arial"/>
      <family val="2"/>
    </font>
    <font>
      <sz val="12"/>
      <color theme="1"/>
      <name val="Arial"/>
      <family val="2"/>
    </font>
    <font>
      <sz val="11"/>
      <color theme="0"/>
      <name val="Arial"/>
      <family val="2"/>
    </font>
    <font>
      <b/>
      <sz val="18"/>
      <color theme="0"/>
      <name val="Arial"/>
      <family val="2"/>
    </font>
    <font>
      <sz val="16"/>
      <color theme="0"/>
      <name val="Arial"/>
      <family val="2"/>
    </font>
    <font>
      <b/>
      <sz val="20"/>
      <color theme="0"/>
      <name val="Arial"/>
      <family val="2"/>
    </font>
    <font>
      <b/>
      <sz val="16"/>
      <color theme="0"/>
      <name val="Arial"/>
      <family val="2"/>
    </font>
    <font>
      <b/>
      <sz val="12"/>
      <color theme="0"/>
      <name val="Arial"/>
      <family val="2"/>
    </font>
    <font>
      <b/>
      <sz val="14"/>
      <color theme="0"/>
      <name val="Arial"/>
      <family val="2"/>
    </font>
  </fonts>
  <fills count="10">
    <fill>
      <patternFill patternType="none"/>
    </fill>
    <fill>
      <patternFill patternType="gray125"/>
    </fill>
    <fill>
      <patternFill patternType="solid">
        <fgColor rgb="FFDADADB"/>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00499D"/>
        <bgColor indexed="64"/>
      </patternFill>
    </fill>
  </fills>
  <borders count="28">
    <border>
      <left/>
      <right/>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0" fontId="22" fillId="0" borderId="0" applyNumberFormat="0" applyFill="0" applyBorder="0" applyAlignment="0" applyProtection="0"/>
  </cellStyleXfs>
  <cellXfs count="196">
    <xf numFmtId="0" fontId="0" fillId="0" borderId="0" xfId="0"/>
    <xf numFmtId="0" fontId="0" fillId="0" borderId="0" xfId="0" applyBorder="1"/>
    <xf numFmtId="0" fontId="1" fillId="2" borderId="0" xfId="0" applyFont="1" applyFill="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3" borderId="0" xfId="0" applyFont="1" applyFill="1" applyBorder="1" applyAlignment="1">
      <alignment horizontal="center" vertical="center" wrapText="1"/>
    </xf>
    <xf numFmtId="0" fontId="1" fillId="5" borderId="0" xfId="0" applyFont="1" applyFill="1" applyBorder="1" applyAlignment="1">
      <alignment horizontal="center" textRotation="90" wrapText="1"/>
    </xf>
    <xf numFmtId="0" fontId="0" fillId="0" borderId="0" xfId="0" applyAlignment="1">
      <alignment vertical="center"/>
    </xf>
    <xf numFmtId="0" fontId="5" fillId="5" borderId="0" xfId="0" applyFont="1" applyFill="1" applyAlignment="1">
      <alignment vertical="center"/>
    </xf>
    <xf numFmtId="0" fontId="0" fillId="5" borderId="0" xfId="0" applyFill="1" applyAlignment="1">
      <alignment vertical="center"/>
    </xf>
    <xf numFmtId="0" fontId="0" fillId="4" borderId="0" xfId="0" applyFill="1" applyBorder="1"/>
    <xf numFmtId="0" fontId="3" fillId="4" borderId="0" xfId="0" applyFont="1" applyFill="1" applyBorder="1" applyAlignment="1">
      <alignment horizontal="center" vertical="center" wrapText="1"/>
    </xf>
    <xf numFmtId="49" fontId="4" fillId="4" borderId="0" xfId="0" applyNumberFormat="1" applyFont="1" applyFill="1" applyBorder="1" applyAlignment="1">
      <alignment vertical="center"/>
    </xf>
    <xf numFmtId="49" fontId="0" fillId="0" borderId="0" xfId="0" applyNumberFormat="1"/>
    <xf numFmtId="0" fontId="10" fillId="0" borderId="0" xfId="0" applyFont="1"/>
    <xf numFmtId="0" fontId="2" fillId="4" borderId="0" xfId="0" applyFont="1" applyFill="1" applyBorder="1" applyAlignment="1">
      <alignment vertical="center" wrapText="1"/>
    </xf>
    <xf numFmtId="0" fontId="2" fillId="4" borderId="0" xfId="0" applyFont="1" applyFill="1" applyBorder="1" applyAlignment="1">
      <alignment horizontal="left" vertical="center" wrapText="1"/>
    </xf>
    <xf numFmtId="0" fontId="1" fillId="4" borderId="0" xfId="0" applyFont="1" applyFill="1" applyBorder="1" applyAlignment="1">
      <alignment vertical="center" wrapText="1"/>
    </xf>
    <xf numFmtId="0" fontId="6" fillId="0" borderId="0" xfId="0" applyFont="1"/>
    <xf numFmtId="0" fontId="0" fillId="8" borderId="0" xfId="0" applyFill="1"/>
    <xf numFmtId="0" fontId="16" fillId="0" borderId="0" xfId="0" applyFont="1"/>
    <xf numFmtId="0" fontId="5" fillId="0" borderId="0" xfId="0" applyFont="1" applyAlignment="1">
      <alignment horizontal="left" vertical="center"/>
    </xf>
    <xf numFmtId="0" fontId="10" fillId="0" borderId="0" xfId="0" applyFont="1" applyAlignment="1">
      <alignment horizontal="right"/>
    </xf>
    <xf numFmtId="0" fontId="18" fillId="0" borderId="0" xfId="0" applyFont="1" applyAlignment="1">
      <alignment horizontal="right"/>
    </xf>
    <xf numFmtId="0" fontId="18" fillId="0" borderId="0" xfId="0" applyFont="1"/>
    <xf numFmtId="0" fontId="6" fillId="3" borderId="0" xfId="0" applyFont="1" applyFill="1" applyBorder="1"/>
    <xf numFmtId="0" fontId="6" fillId="3" borderId="1" xfId="0" applyFont="1" applyFill="1" applyBorder="1"/>
    <xf numFmtId="0" fontId="2" fillId="4" borderId="3" xfId="0" applyFont="1" applyFill="1" applyBorder="1" applyAlignment="1">
      <alignment horizontal="left" vertical="top" wrapText="1"/>
    </xf>
    <xf numFmtId="0" fontId="13" fillId="6" borderId="0" xfId="0" applyFont="1" applyFill="1" applyBorder="1" applyAlignment="1">
      <alignment horizontal="center" vertical="center"/>
    </xf>
    <xf numFmtId="0" fontId="0" fillId="8" borderId="0" xfId="0" applyFill="1" applyProtection="1"/>
    <xf numFmtId="0" fontId="0" fillId="8" borderId="0" xfId="0" applyFill="1" applyAlignment="1" applyProtection="1"/>
    <xf numFmtId="0" fontId="0" fillId="0" borderId="0" xfId="0" applyAlignment="1"/>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0" fontId="0" fillId="0" borderId="0" xfId="0" applyAlignment="1">
      <alignment horizontal="left"/>
    </xf>
    <xf numFmtId="0" fontId="2" fillId="0" borderId="0" xfId="0" applyFont="1" applyAlignment="1">
      <alignment vertical="center"/>
    </xf>
    <xf numFmtId="49" fontId="4" fillId="0" borderId="0" xfId="0" applyNumberFormat="1" applyFont="1" applyAlignment="1">
      <alignment vertical="center"/>
    </xf>
    <xf numFmtId="0" fontId="2" fillId="0" borderId="4" xfId="0" applyFont="1" applyBorder="1" applyAlignment="1">
      <alignment vertical="center" wrapText="1"/>
    </xf>
    <xf numFmtId="0" fontId="7" fillId="8" borderId="9" xfId="0" applyFont="1" applyFill="1" applyBorder="1" applyAlignment="1" applyProtection="1">
      <alignment wrapText="1"/>
    </xf>
    <xf numFmtId="0" fontId="0" fillId="8" borderId="9" xfId="0" applyFill="1" applyBorder="1" applyAlignment="1" applyProtection="1"/>
    <xf numFmtId="0" fontId="0" fillId="8" borderId="9" xfId="0" applyFont="1" applyFill="1" applyBorder="1" applyAlignment="1" applyProtection="1"/>
    <xf numFmtId="0" fontId="21" fillId="8" borderId="5" xfId="0" applyFont="1" applyFill="1" applyBorder="1" applyAlignment="1" applyProtection="1"/>
    <xf numFmtId="0" fontId="3" fillId="0" borderId="4"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3" fillId="0" borderId="10" xfId="0" applyFont="1" applyBorder="1"/>
    <xf numFmtId="0" fontId="2" fillId="0" borderId="4" xfId="0" applyFont="1" applyBorder="1" applyAlignment="1">
      <alignment horizontal="center" vertical="center" wrapText="1"/>
    </xf>
    <xf numFmtId="0" fontId="9" fillId="0" borderId="4" xfId="0" applyFont="1" applyBorder="1" applyAlignment="1">
      <alignment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13" fillId="0"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6" fillId="3" borderId="4" xfId="0" applyFont="1" applyFill="1" applyBorder="1"/>
    <xf numFmtId="0" fontId="0" fillId="0" borderId="4" xfId="0" applyBorder="1"/>
    <xf numFmtId="0" fontId="12" fillId="0" borderId="4" xfId="0" applyFont="1" applyBorder="1" applyAlignment="1">
      <alignment horizontal="right" vertical="center" wrapText="1"/>
    </xf>
    <xf numFmtId="0" fontId="17" fillId="0" borderId="4" xfId="0" applyFont="1" applyBorder="1" applyAlignment="1">
      <alignment horizontal="left"/>
    </xf>
    <xf numFmtId="0" fontId="0" fillId="0" borderId="4" xfId="0" applyFill="1" applyBorder="1"/>
    <xf numFmtId="0" fontId="19" fillId="0" borderId="5" xfId="0" applyFont="1" applyBorder="1" applyAlignment="1">
      <alignment horizontal="center" vertical="center" wrapText="1"/>
    </xf>
    <xf numFmtId="0" fontId="13" fillId="0" borderId="5" xfId="0" applyFont="1" applyFill="1" applyBorder="1" applyAlignment="1">
      <alignment horizontal="center" vertical="center"/>
    </xf>
    <xf numFmtId="0" fontId="0" fillId="0" borderId="11" xfId="0" applyBorder="1"/>
    <xf numFmtId="0" fontId="3" fillId="0" borderId="11" xfId="0" applyFont="1" applyBorder="1" applyAlignment="1">
      <alignment horizontal="center" vertical="center" wrapText="1"/>
    </xf>
    <xf numFmtId="0" fontId="13" fillId="0" borderId="6" xfId="0" applyFont="1" applyFill="1" applyBorder="1" applyAlignment="1">
      <alignment horizontal="center" vertical="center"/>
    </xf>
    <xf numFmtId="0" fontId="13" fillId="6" borderId="12" xfId="0" applyFont="1" applyFill="1" applyBorder="1" applyAlignment="1">
      <alignment horizontal="center" vertical="center"/>
    </xf>
    <xf numFmtId="0" fontId="3" fillId="6" borderId="12" xfId="0" applyFont="1" applyFill="1" applyBorder="1" applyAlignment="1">
      <alignment horizontal="center" vertical="center" wrapText="1"/>
    </xf>
    <xf numFmtId="0" fontId="13" fillId="6" borderId="13"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15" xfId="0" applyFont="1" applyFill="1" applyBorder="1" applyAlignment="1">
      <alignment horizontal="center" vertical="center"/>
    </xf>
    <xf numFmtId="0" fontId="13" fillId="6" borderId="16" xfId="0" applyFont="1" applyFill="1" applyBorder="1" applyAlignment="1">
      <alignment horizontal="center" vertical="center"/>
    </xf>
    <xf numFmtId="0" fontId="1" fillId="0" borderId="0" xfId="0" applyFont="1" applyFill="1" applyBorder="1" applyAlignment="1">
      <alignment horizontal="left" vertical="center" wrapText="1"/>
    </xf>
    <xf numFmtId="0" fontId="2" fillId="0" borderId="4" xfId="0" applyFont="1" applyBorder="1" applyAlignment="1" applyProtection="1">
      <alignment vertical="center"/>
      <protection locked="0"/>
    </xf>
    <xf numFmtId="0" fontId="2" fillId="0" borderId="4" xfId="0" applyFont="1" applyBorder="1" applyAlignment="1" applyProtection="1">
      <alignment horizontal="right" vertical="center"/>
      <protection locked="0"/>
    </xf>
    <xf numFmtId="0" fontId="1"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5" fillId="7" borderId="0" xfId="0" applyFont="1" applyFill="1" applyAlignment="1" applyProtection="1">
      <alignment vertical="center"/>
    </xf>
    <xf numFmtId="0" fontId="0" fillId="7" borderId="0" xfId="0" applyFill="1" applyAlignment="1" applyProtection="1">
      <alignment vertical="center"/>
    </xf>
    <xf numFmtId="0" fontId="1" fillId="3" borderId="0" xfId="0" applyFont="1" applyFill="1" applyBorder="1" applyAlignment="1" applyProtection="1">
      <alignment horizontal="center" vertical="center" wrapText="1"/>
    </xf>
    <xf numFmtId="0" fontId="0" fillId="0" borderId="0" xfId="0" applyProtection="1"/>
    <xf numFmtId="0" fontId="1" fillId="7" borderId="0" xfId="0" applyFont="1" applyFill="1" applyBorder="1" applyAlignment="1" applyProtection="1">
      <alignment horizontal="center" textRotation="90" wrapText="1"/>
    </xf>
    <xf numFmtId="0" fontId="2" fillId="4" borderId="3" xfId="0" applyFont="1" applyFill="1" applyBorder="1" applyAlignment="1" applyProtection="1">
      <alignment horizontal="left" vertical="top" wrapText="1"/>
    </xf>
    <xf numFmtId="49" fontId="2" fillId="0" borderId="4" xfId="0" applyNumberFormat="1" applyFont="1" applyBorder="1" applyAlignment="1" applyProtection="1">
      <alignment horizontal="center" vertical="center" wrapText="1"/>
    </xf>
    <xf numFmtId="0" fontId="2" fillId="0" borderId="4" xfId="0" applyFont="1" applyBorder="1" applyAlignment="1" applyProtection="1">
      <alignment vertical="center" wrapText="1"/>
    </xf>
    <xf numFmtId="0" fontId="3" fillId="0" borderId="4" xfId="0" applyFont="1" applyBorder="1" applyAlignment="1" applyProtection="1">
      <alignment horizontal="center" vertical="center" wrapText="1"/>
    </xf>
    <xf numFmtId="49" fontId="2" fillId="4" borderId="0" xfId="0" applyNumberFormat="1" applyFont="1" applyFill="1" applyBorder="1" applyAlignment="1" applyProtection="1">
      <alignment vertical="center" wrapText="1"/>
    </xf>
    <xf numFmtId="0" fontId="2" fillId="4" borderId="0" xfId="0" applyFont="1" applyFill="1" applyBorder="1" applyAlignment="1" applyProtection="1">
      <alignment vertical="center" wrapText="1"/>
    </xf>
    <xf numFmtId="0" fontId="3" fillId="4" borderId="0" xfId="0" applyFont="1" applyFill="1" applyBorder="1" applyAlignment="1" applyProtection="1">
      <alignment horizontal="center" vertical="center" wrapText="1"/>
    </xf>
    <xf numFmtId="0" fontId="0" fillId="4" borderId="0" xfId="0" applyFill="1" applyProtection="1"/>
    <xf numFmtId="49" fontId="4" fillId="0" borderId="0" xfId="0" applyNumberFormat="1" applyFont="1" applyBorder="1" applyAlignment="1" applyProtection="1">
      <alignment vertical="center"/>
    </xf>
    <xf numFmtId="0" fontId="0" fillId="0" borderId="0" xfId="0" applyBorder="1" applyProtection="1"/>
    <xf numFmtId="0" fontId="3" fillId="0" borderId="0" xfId="0" applyFont="1" applyBorder="1" applyAlignment="1" applyProtection="1">
      <alignment horizontal="center" vertical="center" wrapText="1"/>
    </xf>
    <xf numFmtId="0" fontId="13" fillId="0" borderId="0" xfId="0" applyFont="1" applyBorder="1" applyAlignment="1" applyProtection="1">
      <alignment horizontal="center"/>
    </xf>
    <xf numFmtId="49" fontId="0" fillId="0" borderId="0" xfId="0" applyNumberFormat="1" applyProtection="1"/>
    <xf numFmtId="0" fontId="3" fillId="0" borderId="0" xfId="0" applyFont="1" applyAlignment="1">
      <alignment horizontal="center" vertical="center" wrapText="1"/>
    </xf>
    <xf numFmtId="0" fontId="2" fillId="0" borderId="4" xfId="0" applyFont="1" applyBorder="1" applyAlignment="1">
      <alignment horizontal="center" vertical="center" wrapText="1"/>
    </xf>
    <xf numFmtId="0" fontId="25" fillId="0" borderId="0" xfId="0" applyFont="1" applyAlignment="1">
      <alignment horizontal="left" vertical="center" indent="5"/>
    </xf>
    <xf numFmtId="0" fontId="22" fillId="0" borderId="0" xfId="1" applyAlignment="1">
      <alignment horizontal="left" vertical="center" indent="5"/>
    </xf>
    <xf numFmtId="0" fontId="26"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0" fillId="8" borderId="0" xfId="0" applyFill="1" applyAlignment="1">
      <alignment horizontal="left"/>
    </xf>
    <xf numFmtId="0" fontId="28" fillId="8" borderId="0" xfId="0" applyFont="1" applyFill="1" applyAlignment="1">
      <alignment horizontal="left"/>
    </xf>
    <xf numFmtId="0" fontId="2" fillId="8" borderId="0" xfId="0" applyFont="1" applyFill="1" applyAlignment="1">
      <alignment horizontal="left" vertical="center"/>
    </xf>
    <xf numFmtId="0" fontId="29" fillId="8" borderId="0" xfId="0" applyFont="1" applyFill="1" applyAlignment="1">
      <alignment horizontal="left"/>
    </xf>
    <xf numFmtId="0" fontId="14" fillId="8" borderId="0" xfId="0" applyFont="1" applyFill="1" applyAlignment="1">
      <alignment horizontal="left" vertical="center" indent="4"/>
    </xf>
    <xf numFmtId="0" fontId="6" fillId="8" borderId="0" xfId="0" applyFont="1" applyFill="1" applyAlignment="1">
      <alignment horizontal="left"/>
    </xf>
    <xf numFmtId="0" fontId="2" fillId="8" borderId="0" xfId="0" applyFont="1" applyFill="1" applyBorder="1" applyAlignment="1">
      <alignment horizontal="left" vertical="center" wrapText="1"/>
    </xf>
    <xf numFmtId="0" fontId="1" fillId="8" borderId="0" xfId="0" applyFont="1" applyFill="1" applyBorder="1" applyAlignment="1">
      <alignment horizontal="left"/>
    </xf>
    <xf numFmtId="0" fontId="27" fillId="8" borderId="0" xfId="0" applyFont="1" applyFill="1" applyBorder="1" applyAlignment="1">
      <alignment horizontal="left"/>
    </xf>
    <xf numFmtId="0" fontId="2" fillId="8" borderId="0" xfId="0" applyFont="1" applyFill="1" applyBorder="1" applyAlignment="1">
      <alignment horizontal="left" vertical="center"/>
    </xf>
    <xf numFmtId="0" fontId="26" fillId="8" borderId="0" xfId="0" applyFont="1" applyFill="1" applyBorder="1" applyAlignment="1">
      <alignment horizontal="left"/>
    </xf>
    <xf numFmtId="0" fontId="0" fillId="8" borderId="22" xfId="0" applyFill="1" applyBorder="1" applyAlignment="1">
      <alignment horizontal="left"/>
    </xf>
    <xf numFmtId="0" fontId="0" fillId="8" borderId="23" xfId="0" applyFill="1" applyBorder="1" applyAlignment="1">
      <alignment horizontal="left"/>
    </xf>
    <xf numFmtId="0" fontId="28" fillId="8" borderId="22" xfId="0" applyFont="1" applyFill="1" applyBorder="1" applyAlignment="1">
      <alignment horizontal="left"/>
    </xf>
    <xf numFmtId="0" fontId="28" fillId="8" borderId="23" xfId="0" applyFont="1" applyFill="1" applyBorder="1" applyAlignment="1">
      <alignment horizontal="left"/>
    </xf>
    <xf numFmtId="0" fontId="29" fillId="8" borderId="22" xfId="0" applyFont="1" applyFill="1" applyBorder="1" applyAlignment="1">
      <alignment horizontal="left"/>
    </xf>
    <xf numFmtId="0" fontId="29" fillId="8" borderId="23" xfId="0" applyFont="1" applyFill="1" applyBorder="1" applyAlignment="1">
      <alignment horizontal="left"/>
    </xf>
    <xf numFmtId="0" fontId="0" fillId="8" borderId="24" xfId="0" applyFill="1" applyBorder="1" applyAlignment="1">
      <alignment horizontal="left"/>
    </xf>
    <xf numFmtId="0" fontId="2" fillId="8" borderId="25" xfId="0" applyFont="1" applyFill="1" applyBorder="1" applyAlignment="1">
      <alignment horizontal="left" vertical="top"/>
    </xf>
    <xf numFmtId="0" fontId="0" fillId="8" borderId="26" xfId="0" applyFill="1" applyBorder="1" applyAlignment="1">
      <alignment horizontal="left"/>
    </xf>
    <xf numFmtId="0" fontId="2" fillId="8" borderId="0" xfId="0" applyFont="1" applyFill="1" applyAlignment="1">
      <alignment horizontal="left" vertical="center" indent="3"/>
    </xf>
    <xf numFmtId="0" fontId="25" fillId="8" borderId="0" xfId="0" applyFont="1" applyFill="1" applyAlignment="1">
      <alignment horizontal="left" vertical="center" indent="5"/>
    </xf>
    <xf numFmtId="0" fontId="2" fillId="0" borderId="4" xfId="0" applyFont="1" applyBorder="1" applyAlignment="1" applyProtection="1">
      <alignment horizontal="left" vertical="center" wrapText="1"/>
    </xf>
    <xf numFmtId="0" fontId="23" fillId="8" borderId="0" xfId="1" applyFont="1" applyFill="1" applyBorder="1" applyAlignment="1" applyProtection="1">
      <alignment horizontal="left" vertical="center"/>
      <protection locked="0"/>
    </xf>
    <xf numFmtId="0" fontId="32" fillId="0" borderId="0" xfId="0" applyFont="1" applyAlignment="1">
      <alignment horizontal="left" vertical="center"/>
    </xf>
    <xf numFmtId="0" fontId="32" fillId="0" borderId="12" xfId="0" applyFont="1" applyBorder="1" applyAlignment="1">
      <alignment horizontal="left" vertical="center"/>
    </xf>
    <xf numFmtId="0" fontId="24" fillId="0" borderId="4" xfId="0" applyFont="1" applyBorder="1" applyAlignment="1" applyProtection="1">
      <alignment horizontal="justify" vertical="center"/>
    </xf>
    <xf numFmtId="0" fontId="2" fillId="0" borderId="4" xfId="0" applyFont="1" applyBorder="1" applyAlignment="1" applyProtection="1">
      <alignment horizontal="left" vertical="center"/>
    </xf>
    <xf numFmtId="0" fontId="2" fillId="0" borderId="4" xfId="0" applyFont="1" applyBorder="1" applyAlignment="1" applyProtection="1">
      <alignment vertical="center"/>
    </xf>
    <xf numFmtId="0" fontId="31" fillId="8" borderId="27" xfId="0" applyFont="1" applyFill="1" applyBorder="1" applyAlignment="1">
      <alignment horizontal="left" vertical="center" wrapText="1"/>
    </xf>
    <xf numFmtId="0" fontId="23" fillId="0" borderId="5" xfId="1" applyFont="1" applyFill="1" applyBorder="1" applyAlignment="1" applyProtection="1">
      <alignment vertical="center"/>
      <protection locked="0"/>
    </xf>
    <xf numFmtId="0" fontId="19" fillId="9" borderId="21" xfId="0" applyFont="1" applyFill="1" applyBorder="1" applyAlignment="1">
      <alignment horizontal="left" vertical="center" wrapText="1"/>
    </xf>
    <xf numFmtId="0" fontId="19" fillId="9" borderId="19" xfId="0" applyFont="1" applyFill="1" applyBorder="1" applyAlignment="1">
      <alignment horizontal="left" vertical="center" wrapText="1"/>
    </xf>
    <xf numFmtId="0" fontId="34" fillId="9" borderId="20" xfId="0" applyFont="1" applyFill="1" applyBorder="1" applyAlignment="1">
      <alignment horizontal="left" vertical="center" wrapText="1"/>
    </xf>
    <xf numFmtId="49" fontId="8" fillId="9" borderId="17" xfId="0" applyNumberFormat="1" applyFont="1" applyFill="1" applyBorder="1" applyAlignment="1">
      <alignment horizontal="center" vertical="center" wrapText="1"/>
    </xf>
    <xf numFmtId="49" fontId="8" fillId="9" borderId="8" xfId="0" applyNumberFormat="1" applyFont="1" applyFill="1" applyBorder="1" applyAlignment="1">
      <alignment horizontal="left" vertical="center" wrapText="1"/>
    </xf>
    <xf numFmtId="0" fontId="0" fillId="9" borderId="8" xfId="0" applyFill="1" applyBorder="1"/>
    <xf numFmtId="0" fontId="0" fillId="9" borderId="18" xfId="0" applyFill="1" applyBorder="1"/>
    <xf numFmtId="49" fontId="8" fillId="9" borderId="0" xfId="0" applyNumberFormat="1" applyFont="1" applyFill="1" applyAlignment="1">
      <alignment horizontal="center" vertical="center" wrapText="1"/>
    </xf>
    <xf numFmtId="0" fontId="0" fillId="9" borderId="0" xfId="0" applyFill="1" applyBorder="1" applyProtection="1"/>
    <xf numFmtId="49" fontId="0" fillId="9" borderId="0" xfId="0" applyNumberFormat="1" applyFill="1"/>
    <xf numFmtId="0" fontId="36" fillId="9" borderId="0" xfId="0" applyFont="1" applyFill="1" applyBorder="1" applyAlignment="1" applyProtection="1">
      <alignment vertical="top" wrapText="1"/>
    </xf>
    <xf numFmtId="49" fontId="36" fillId="9" borderId="0" xfId="0" applyNumberFormat="1" applyFont="1" applyFill="1" applyBorder="1" applyAlignment="1" applyProtection="1">
      <alignment horizontal="left" vertical="center" wrapText="1"/>
    </xf>
    <xf numFmtId="49" fontId="8" fillId="9" borderId="0" xfId="0" applyNumberFormat="1" applyFont="1" applyFill="1" applyBorder="1" applyAlignment="1" applyProtection="1">
      <alignment horizontal="center" vertical="center" wrapText="1"/>
    </xf>
    <xf numFmtId="0" fontId="0" fillId="9" borderId="0" xfId="0" applyFill="1" applyProtection="1"/>
    <xf numFmtId="49" fontId="0" fillId="9" borderId="0" xfId="0" applyNumberFormat="1" applyFill="1" applyProtection="1"/>
    <xf numFmtId="0" fontId="1" fillId="9" borderId="0" xfId="0" applyFont="1" applyFill="1" applyBorder="1" applyAlignment="1" applyProtection="1">
      <alignment horizontal="center" textRotation="90" wrapText="1"/>
    </xf>
    <xf numFmtId="0" fontId="36" fillId="9" borderId="0" xfId="0" applyFont="1" applyFill="1" applyAlignment="1" applyProtection="1">
      <alignment vertical="top" wrapText="1"/>
    </xf>
    <xf numFmtId="0" fontId="39" fillId="9" borderId="2" xfId="0" applyFont="1" applyFill="1" applyBorder="1" applyAlignment="1" applyProtection="1">
      <alignment vertical="center" wrapText="1"/>
    </xf>
    <xf numFmtId="0" fontId="0" fillId="9" borderId="0" xfId="0" applyFill="1" applyBorder="1"/>
    <xf numFmtId="49" fontId="36" fillId="9" borderId="0" xfId="0" applyNumberFormat="1" applyFont="1" applyFill="1" applyBorder="1" applyAlignment="1">
      <alignment horizontal="left" vertical="center" wrapText="1"/>
    </xf>
    <xf numFmtId="0" fontId="5" fillId="9" borderId="0" xfId="0" applyFont="1" applyFill="1" applyAlignment="1">
      <alignment vertical="center"/>
    </xf>
    <xf numFmtId="0" fontId="0" fillId="9" borderId="0" xfId="0" applyFill="1" applyAlignment="1">
      <alignment vertical="center"/>
    </xf>
    <xf numFmtId="0" fontId="8" fillId="9" borderId="0" xfId="0" applyFont="1" applyFill="1" applyAlignment="1">
      <alignment vertical="top" wrapText="1"/>
    </xf>
    <xf numFmtId="0" fontId="1" fillId="9" borderId="0" xfId="0" applyFont="1" applyFill="1" applyBorder="1" applyAlignment="1">
      <alignment horizontal="center" textRotation="90" wrapText="1"/>
    </xf>
    <xf numFmtId="0" fontId="39" fillId="9" borderId="2" xfId="0" applyFont="1" applyFill="1" applyBorder="1" applyAlignment="1">
      <alignment vertical="center" wrapText="1"/>
    </xf>
    <xf numFmtId="0" fontId="37" fillId="9" borderId="0" xfId="0" applyFont="1" applyFill="1" applyAlignment="1">
      <alignment vertical="center"/>
    </xf>
    <xf numFmtId="0" fontId="38" fillId="9" borderId="0" xfId="0" applyFont="1" applyFill="1" applyBorder="1" applyAlignment="1">
      <alignment horizontal="center" textRotation="90" wrapText="1"/>
    </xf>
    <xf numFmtId="0" fontId="2" fillId="9" borderId="0" xfId="0" applyFont="1" applyFill="1" applyBorder="1" applyAlignment="1">
      <alignment vertical="center" wrapText="1"/>
    </xf>
    <xf numFmtId="0" fontId="36" fillId="9" borderId="0" xfId="0" applyFont="1" applyFill="1" applyAlignment="1">
      <alignment vertical="top" wrapText="1"/>
    </xf>
    <xf numFmtId="0" fontId="8" fillId="9" borderId="0" xfId="0" applyFont="1" applyFill="1" applyBorder="1" applyAlignment="1">
      <alignment horizontal="center" vertical="center" wrapText="1"/>
    </xf>
    <xf numFmtId="49" fontId="2" fillId="9" borderId="0" xfId="0" applyNumberFormat="1" applyFont="1" applyFill="1" applyBorder="1" applyAlignment="1">
      <alignment vertical="center" wrapText="1"/>
    </xf>
    <xf numFmtId="0" fontId="0" fillId="0" borderId="0" xfId="0" applyAlignment="1" applyProtection="1">
      <alignment horizontal="left"/>
    </xf>
    <xf numFmtId="0" fontId="14" fillId="4" borderId="4" xfId="0" applyFont="1" applyFill="1" applyBorder="1" applyAlignment="1" applyProtection="1">
      <alignment horizontal="left" vertical="top" wrapText="1"/>
    </xf>
    <xf numFmtId="0" fontId="14" fillId="4" borderId="7" xfId="0" applyFont="1" applyFill="1" applyBorder="1" applyAlignment="1" applyProtection="1">
      <alignment horizontal="left" vertical="top" wrapText="1"/>
    </xf>
    <xf numFmtId="0" fontId="32" fillId="8" borderId="5" xfId="0" applyFont="1" applyFill="1" applyBorder="1" applyAlignment="1">
      <alignment horizontal="left" vertical="center" wrapText="1"/>
    </xf>
    <xf numFmtId="0" fontId="32" fillId="8" borderId="9" xfId="0" applyFont="1" applyFill="1" applyBorder="1" applyAlignment="1">
      <alignment horizontal="left" vertical="center" wrapText="1"/>
    </xf>
    <xf numFmtId="0" fontId="32" fillId="8" borderId="11" xfId="0" applyFont="1" applyFill="1" applyBorder="1" applyAlignment="1">
      <alignment horizontal="left" vertical="center" wrapText="1"/>
    </xf>
    <xf numFmtId="0" fontId="14" fillId="4" borderId="6" xfId="0" applyFont="1" applyFill="1" applyBorder="1" applyAlignment="1" applyProtection="1">
      <alignment horizontal="left" vertical="top" wrapText="1"/>
    </xf>
    <xf numFmtId="0" fontId="34" fillId="9" borderId="12" xfId="0" applyFont="1" applyFill="1" applyBorder="1" applyAlignment="1" applyProtection="1">
      <alignment horizontal="center" vertical="center"/>
    </xf>
    <xf numFmtId="0" fontId="6" fillId="9" borderId="0" xfId="0" applyFont="1" applyFill="1" applyBorder="1" applyAlignment="1" applyProtection="1">
      <alignment horizontal="center" vertical="center"/>
    </xf>
    <xf numFmtId="0" fontId="6" fillId="9" borderId="13" xfId="0" applyFont="1" applyFill="1" applyBorder="1" applyAlignment="1" applyProtection="1">
      <alignment horizontal="center" vertical="center"/>
    </xf>
    <xf numFmtId="0" fontId="35" fillId="9" borderId="14" xfId="0" applyFont="1" applyFill="1" applyBorder="1" applyAlignment="1" applyProtection="1">
      <alignment horizontal="center" vertical="top"/>
    </xf>
    <xf numFmtId="0" fontId="15" fillId="9" borderId="15" xfId="0" applyFont="1" applyFill="1" applyBorder="1" applyAlignment="1" applyProtection="1">
      <alignment horizontal="center" vertical="top"/>
    </xf>
    <xf numFmtId="0" fontId="15" fillId="9" borderId="16" xfId="0" applyFont="1" applyFill="1" applyBorder="1" applyAlignment="1" applyProtection="1">
      <alignment horizontal="center" vertical="top"/>
    </xf>
    <xf numFmtId="0" fontId="2" fillId="0" borderId="4" xfId="0" applyFont="1" applyBorder="1" applyAlignment="1" applyProtection="1">
      <alignment horizontal="left" vertical="center"/>
    </xf>
    <xf numFmtId="0" fontId="2" fillId="0" borderId="7" xfId="0" applyFont="1" applyBorder="1" applyAlignment="1" applyProtection="1">
      <alignment horizontal="left" vertical="center" wrapText="1"/>
    </xf>
    <xf numFmtId="0" fontId="1" fillId="0" borderId="4" xfId="0" applyFont="1" applyBorder="1" applyAlignment="1" applyProtection="1">
      <alignment horizontal="left" vertical="center"/>
    </xf>
    <xf numFmtId="0" fontId="2" fillId="0" borderId="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xf>
    <xf numFmtId="0" fontId="0" fillId="0" borderId="4" xfId="0" applyBorder="1" applyAlignment="1" applyProtection="1">
      <alignment horizontal="left"/>
      <protection locked="0"/>
    </xf>
    <xf numFmtId="0" fontId="2" fillId="0" borderId="4" xfId="0" applyFont="1" applyBorder="1" applyAlignment="1" applyProtection="1">
      <alignment horizontal="left" vertical="center"/>
      <protection locked="0"/>
    </xf>
    <xf numFmtId="0" fontId="23" fillId="0" borderId="9" xfId="1" applyFont="1" applyFill="1" applyBorder="1" applyAlignment="1" applyProtection="1">
      <alignment horizontal="center" vertical="center"/>
      <protection locked="0"/>
    </xf>
    <xf numFmtId="0" fontId="2" fillId="2" borderId="0" xfId="0" applyFont="1" applyFill="1" applyBorder="1" applyAlignment="1" applyProtection="1">
      <alignment horizontal="left" vertical="top" wrapText="1"/>
    </xf>
    <xf numFmtId="0" fontId="37" fillId="9" borderId="0" xfId="0" applyFont="1" applyFill="1" applyAlignment="1" applyProtection="1">
      <alignment horizontal="center" vertical="center" wrapText="1"/>
    </xf>
    <xf numFmtId="0" fontId="21" fillId="9" borderId="0" xfId="0" applyFont="1" applyFill="1" applyAlignment="1" applyProtection="1">
      <alignment horizontal="center" vertical="center"/>
    </xf>
    <xf numFmtId="0" fontId="2" fillId="2" borderId="0" xfId="0" applyFont="1" applyFill="1" applyBorder="1" applyAlignment="1">
      <alignment horizontal="left" vertical="top" wrapText="1"/>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0" fillId="0" borderId="5" xfId="0" applyBorder="1" applyAlignment="1">
      <alignment horizontal="center"/>
    </xf>
    <xf numFmtId="0" fontId="0" fillId="0" borderId="9" xfId="0" applyBorder="1" applyAlignment="1">
      <alignment horizontal="center"/>
    </xf>
    <xf numFmtId="0" fontId="0" fillId="0" borderId="11" xfId="0" applyBorder="1" applyAlignment="1">
      <alignment horizontal="center"/>
    </xf>
  </cellXfs>
  <cellStyles count="2">
    <cellStyle name="Link" xfId="1" builtinId="8"/>
    <cellStyle name="Standard" xfId="0" builtinId="0"/>
  </cellStyles>
  <dxfs count="0"/>
  <tableStyles count="0" defaultTableStyle="TableStyleMedium2" defaultPivotStyle="PivotStyleLight16"/>
  <colors>
    <mruColors>
      <color rgb="FF00499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7535327</xdr:colOff>
      <xdr:row>12</xdr:row>
      <xdr:rowOff>248711</xdr:rowOff>
    </xdr:from>
    <xdr:to>
      <xdr:col>3</xdr:col>
      <xdr:colOff>433842</xdr:colOff>
      <xdr:row>21</xdr:row>
      <xdr:rowOff>75069</xdr:rowOff>
    </xdr:to>
    <xdr:pic>
      <xdr:nvPicPr>
        <xdr:cNvPr id="3" name="Grafik 2">
          <a:extLst>
            <a:ext uri="{FF2B5EF4-FFF2-40B4-BE49-F238E27FC236}">
              <a16:creationId xmlns:a16="http://schemas.microsoft.com/office/drawing/2014/main" id="{871A9EC0-8568-484F-9CAF-D10376F2E95D}"/>
            </a:ext>
          </a:extLst>
        </xdr:cNvPr>
        <xdr:cNvPicPr>
          <a:picLocks noChangeAspect="1"/>
        </xdr:cNvPicPr>
      </xdr:nvPicPr>
      <xdr:blipFill>
        <a:blip xmlns:r="http://schemas.openxmlformats.org/officeDocument/2006/relationships" r:embed="rId1"/>
        <a:stretch>
          <a:fillRect/>
        </a:stretch>
      </xdr:blipFill>
      <xdr:spPr>
        <a:xfrm>
          <a:off x="8035390" y="6058961"/>
          <a:ext cx="4780952" cy="2707671"/>
        </a:xfrm>
        <a:prstGeom prst="rect">
          <a:avLst/>
        </a:prstGeom>
      </xdr:spPr>
    </xdr:pic>
    <xdr:clientData/>
  </xdr:twoCellAnchor>
  <xdr:twoCellAnchor editAs="oneCell">
    <xdr:from>
      <xdr:col>2</xdr:col>
      <xdr:colOff>10276419</xdr:colOff>
      <xdr:row>0</xdr:row>
      <xdr:rowOff>0</xdr:rowOff>
    </xdr:from>
    <xdr:to>
      <xdr:col>2</xdr:col>
      <xdr:colOff>11694584</xdr:colOff>
      <xdr:row>1</xdr:row>
      <xdr:rowOff>35664</xdr:rowOff>
    </xdr:to>
    <xdr:pic>
      <xdr:nvPicPr>
        <xdr:cNvPr id="4" name="Grafik 3">
          <a:extLst>
            <a:ext uri="{FF2B5EF4-FFF2-40B4-BE49-F238E27FC236}">
              <a16:creationId xmlns:a16="http://schemas.microsoft.com/office/drawing/2014/main" id="{2E9EF26C-9163-4B0B-9F5A-A328B148CC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73836" y="0"/>
          <a:ext cx="1418165" cy="78708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ghm.de/seminarteilnehmer/seminarprogramm/ausbildung-zur-fachkraft-fuer-arbeitssicherhe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ghm.de/arbeitsschuetzer/gesetze-und-vorschriften/dguv-vorschriften/dguv-vorschrift-2-betriebsaerzte-und-fachkraefte-fuer-arbeitssicherheit/" TargetMode="External"/><Relationship Id="rId1" Type="http://schemas.openxmlformats.org/officeDocument/2006/relationships/hyperlink" Target="https://www.bghm.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9DE8D-C220-42DC-B7BA-A2AE1BC791F0}">
  <sheetPr>
    <tabColor rgb="FFFF0000"/>
  </sheetPr>
  <dimension ref="A1:W36"/>
  <sheetViews>
    <sheetView tabSelected="1" zoomScale="90" zoomScaleNormal="90" workbookViewId="0">
      <selection activeCell="C21" sqref="C21"/>
    </sheetView>
  </sheetViews>
  <sheetFormatPr baseColWidth="10" defaultRowHeight="14.25" x14ac:dyDescent="0.2"/>
  <cols>
    <col min="1" max="1" width="2.625" style="35" customWidth="1"/>
    <col min="2" max="2" width="3.875" style="35" customWidth="1"/>
    <col min="3" max="3" width="155.875" style="35" customWidth="1"/>
    <col min="4" max="4" width="8.75" style="35" customWidth="1"/>
    <col min="5" max="16384" width="11" style="35"/>
  </cols>
  <sheetData>
    <row r="1" spans="1:23" s="99" customFormat="1" ht="59.25" customHeight="1" x14ac:dyDescent="0.35">
      <c r="A1" s="107"/>
      <c r="B1" s="134"/>
      <c r="C1" s="135" t="s">
        <v>176</v>
      </c>
      <c r="D1" s="133"/>
      <c r="E1" s="107"/>
      <c r="F1" s="107"/>
      <c r="G1" s="107"/>
      <c r="H1" s="107"/>
      <c r="I1" s="107"/>
      <c r="J1" s="107"/>
      <c r="K1" s="107"/>
      <c r="L1" s="107"/>
      <c r="M1" s="107"/>
      <c r="N1" s="107"/>
      <c r="O1" s="107"/>
      <c r="P1" s="107"/>
      <c r="Q1" s="107"/>
      <c r="R1" s="107"/>
      <c r="S1" s="107"/>
      <c r="T1" s="107"/>
      <c r="U1" s="107"/>
      <c r="V1" s="107"/>
      <c r="W1" s="107"/>
    </row>
    <row r="2" spans="1:23" ht="49.5" customHeight="1" x14ac:dyDescent="0.2">
      <c r="A2" s="102"/>
      <c r="B2" s="113"/>
      <c r="C2" s="108" t="s">
        <v>189</v>
      </c>
      <c r="D2" s="114"/>
      <c r="E2" s="102"/>
      <c r="F2" s="102"/>
      <c r="G2" s="102"/>
      <c r="H2" s="102"/>
      <c r="I2" s="102"/>
      <c r="J2" s="102"/>
      <c r="K2" s="102"/>
      <c r="L2" s="102"/>
      <c r="M2" s="102"/>
      <c r="N2" s="102"/>
      <c r="O2" s="102"/>
      <c r="P2" s="102"/>
      <c r="Q2" s="102"/>
      <c r="R2" s="102"/>
      <c r="S2" s="102"/>
      <c r="T2" s="102"/>
      <c r="U2" s="102"/>
      <c r="V2" s="102"/>
      <c r="W2" s="102"/>
    </row>
    <row r="3" spans="1:23" ht="28.5" customHeight="1" x14ac:dyDescent="0.25">
      <c r="A3" s="102"/>
      <c r="B3" s="113"/>
      <c r="C3" s="109" t="s">
        <v>188</v>
      </c>
      <c r="D3" s="114"/>
      <c r="E3" s="102"/>
      <c r="F3" s="102"/>
      <c r="G3" s="102"/>
      <c r="H3" s="102"/>
      <c r="I3" s="102"/>
      <c r="J3" s="102"/>
      <c r="K3" s="102"/>
      <c r="L3" s="102"/>
      <c r="M3" s="102"/>
      <c r="N3" s="102"/>
      <c r="O3" s="102"/>
      <c r="P3" s="102"/>
      <c r="Q3" s="102"/>
      <c r="R3" s="102"/>
      <c r="S3" s="102"/>
      <c r="T3" s="102"/>
      <c r="U3" s="102"/>
      <c r="V3" s="102"/>
      <c r="W3" s="102"/>
    </row>
    <row r="4" spans="1:23" ht="99" customHeight="1" x14ac:dyDescent="0.2">
      <c r="A4" s="102"/>
      <c r="B4" s="113"/>
      <c r="C4" s="108" t="s">
        <v>229</v>
      </c>
      <c r="D4" s="114"/>
      <c r="E4" s="102"/>
      <c r="F4" s="102"/>
      <c r="G4" s="102"/>
      <c r="H4" s="102"/>
      <c r="I4" s="102"/>
      <c r="J4" s="102"/>
      <c r="K4" s="102"/>
      <c r="L4" s="102"/>
      <c r="M4" s="102"/>
      <c r="N4" s="102"/>
      <c r="O4" s="102"/>
      <c r="P4" s="102"/>
      <c r="Q4" s="102"/>
      <c r="R4" s="102"/>
      <c r="S4" s="102"/>
      <c r="T4" s="102"/>
      <c r="U4" s="102"/>
      <c r="V4" s="102"/>
      <c r="W4" s="102"/>
    </row>
    <row r="5" spans="1:23" ht="20.25" customHeight="1" x14ac:dyDescent="0.25">
      <c r="A5" s="102"/>
      <c r="B5" s="113"/>
      <c r="C5" s="109" t="s">
        <v>177</v>
      </c>
      <c r="D5" s="114"/>
      <c r="E5" s="102"/>
      <c r="F5" s="102"/>
      <c r="G5" s="102"/>
      <c r="H5" s="102"/>
      <c r="I5" s="102"/>
      <c r="J5" s="102"/>
      <c r="K5" s="102"/>
      <c r="L5" s="102"/>
      <c r="M5" s="102"/>
      <c r="N5" s="102"/>
      <c r="O5" s="102"/>
      <c r="P5" s="102"/>
      <c r="Q5" s="102"/>
      <c r="R5" s="102"/>
      <c r="S5" s="102"/>
      <c r="T5" s="102"/>
      <c r="U5" s="102"/>
      <c r="V5" s="102"/>
      <c r="W5" s="102"/>
    </row>
    <row r="6" spans="1:23" s="100" customFormat="1" ht="30" customHeight="1" x14ac:dyDescent="0.25">
      <c r="A6" s="103"/>
      <c r="B6" s="115"/>
      <c r="C6" s="110" t="s">
        <v>173</v>
      </c>
      <c r="D6" s="116"/>
      <c r="E6" s="103"/>
      <c r="F6" s="103"/>
      <c r="G6" s="103"/>
      <c r="H6" s="103"/>
      <c r="I6" s="103"/>
      <c r="J6" s="103"/>
      <c r="K6" s="103"/>
      <c r="L6" s="103"/>
      <c r="M6" s="103"/>
      <c r="N6" s="103"/>
      <c r="O6" s="103"/>
      <c r="P6" s="103"/>
      <c r="Q6" s="103"/>
      <c r="R6" s="103"/>
      <c r="S6" s="103"/>
      <c r="T6" s="103"/>
      <c r="U6" s="103"/>
      <c r="V6" s="103"/>
      <c r="W6" s="103"/>
    </row>
    <row r="7" spans="1:23" ht="54" customHeight="1" x14ac:dyDescent="0.2">
      <c r="A7" s="102"/>
      <c r="B7" s="113"/>
      <c r="C7" s="108" t="s">
        <v>191</v>
      </c>
      <c r="D7" s="114"/>
      <c r="E7" s="102"/>
      <c r="F7" s="102"/>
      <c r="G7" s="102"/>
      <c r="H7" s="102"/>
      <c r="I7" s="102"/>
      <c r="J7" s="102"/>
      <c r="K7" s="102"/>
      <c r="L7" s="102"/>
      <c r="M7" s="102"/>
      <c r="N7" s="102"/>
      <c r="O7" s="102"/>
      <c r="P7" s="102"/>
      <c r="Q7" s="102"/>
      <c r="R7" s="102"/>
      <c r="S7" s="102"/>
      <c r="T7" s="102"/>
      <c r="U7" s="102"/>
      <c r="V7" s="102"/>
      <c r="W7" s="102"/>
    </row>
    <row r="8" spans="1:23" s="100" customFormat="1" ht="30" customHeight="1" x14ac:dyDescent="0.25">
      <c r="A8" s="103"/>
      <c r="B8" s="115"/>
      <c r="C8" s="110" t="s">
        <v>178</v>
      </c>
      <c r="D8" s="116"/>
      <c r="E8" s="103"/>
      <c r="F8" s="103"/>
      <c r="G8" s="103"/>
      <c r="H8" s="103"/>
      <c r="I8" s="103"/>
      <c r="J8" s="103"/>
      <c r="K8" s="103"/>
      <c r="L8" s="103"/>
      <c r="M8" s="103"/>
      <c r="N8" s="103"/>
      <c r="O8" s="103"/>
      <c r="P8" s="103"/>
      <c r="Q8" s="103"/>
      <c r="R8" s="103"/>
      <c r="S8" s="103"/>
      <c r="T8" s="103"/>
      <c r="U8" s="103"/>
      <c r="V8" s="103"/>
      <c r="W8" s="103"/>
    </row>
    <row r="9" spans="1:23" ht="36" customHeight="1" x14ac:dyDescent="0.2">
      <c r="A9" s="102"/>
      <c r="B9" s="113"/>
      <c r="C9" s="108" t="s">
        <v>228</v>
      </c>
      <c r="D9" s="114"/>
      <c r="E9" s="102"/>
      <c r="F9" s="102"/>
      <c r="G9" s="102"/>
      <c r="H9" s="102"/>
      <c r="I9" s="102"/>
      <c r="J9" s="102"/>
      <c r="K9" s="102"/>
      <c r="L9" s="102"/>
      <c r="M9" s="102"/>
      <c r="N9" s="102"/>
      <c r="O9" s="102"/>
      <c r="P9" s="102"/>
      <c r="Q9" s="102"/>
      <c r="R9" s="102"/>
      <c r="S9" s="102"/>
      <c r="T9" s="102"/>
      <c r="U9" s="102"/>
      <c r="V9" s="102"/>
      <c r="W9" s="102"/>
    </row>
    <row r="10" spans="1:23" s="100" customFormat="1" ht="30" customHeight="1" x14ac:dyDescent="0.25">
      <c r="A10" s="103"/>
      <c r="B10" s="115"/>
      <c r="C10" s="110" t="s">
        <v>187</v>
      </c>
      <c r="D10" s="116"/>
      <c r="E10" s="103"/>
      <c r="F10" s="103"/>
      <c r="G10" s="103"/>
      <c r="H10" s="103"/>
      <c r="I10" s="103"/>
      <c r="J10" s="103"/>
      <c r="K10" s="103"/>
      <c r="L10" s="103"/>
      <c r="M10" s="103"/>
      <c r="N10" s="103"/>
      <c r="O10" s="103"/>
      <c r="P10" s="103"/>
      <c r="Q10" s="103"/>
      <c r="R10" s="103"/>
      <c r="S10" s="103"/>
      <c r="T10" s="103"/>
      <c r="U10" s="103"/>
      <c r="V10" s="103"/>
      <c r="W10" s="103"/>
    </row>
    <row r="11" spans="1:23" ht="36" customHeight="1" x14ac:dyDescent="0.2">
      <c r="A11" s="102"/>
      <c r="B11" s="113"/>
      <c r="C11" s="108" t="s">
        <v>181</v>
      </c>
      <c r="D11" s="114"/>
      <c r="E11" s="102"/>
      <c r="F11" s="102"/>
      <c r="G11" s="102"/>
      <c r="H11" s="102"/>
      <c r="I11" s="102"/>
      <c r="J11" s="102"/>
      <c r="K11" s="102"/>
      <c r="L11" s="102"/>
      <c r="M11" s="102"/>
      <c r="N11" s="102"/>
      <c r="O11" s="102"/>
      <c r="P11" s="102"/>
      <c r="Q11" s="102"/>
      <c r="R11" s="102"/>
      <c r="S11" s="102"/>
      <c r="T11" s="102"/>
      <c r="U11" s="102"/>
      <c r="V11" s="102"/>
      <c r="W11" s="102"/>
    </row>
    <row r="12" spans="1:23" s="100" customFormat="1" ht="30" customHeight="1" x14ac:dyDescent="0.25">
      <c r="A12" s="103"/>
      <c r="B12" s="115"/>
      <c r="C12" s="110" t="s">
        <v>186</v>
      </c>
      <c r="D12" s="116"/>
      <c r="E12" s="103"/>
      <c r="F12" s="103"/>
      <c r="G12" s="103"/>
      <c r="H12" s="103"/>
      <c r="I12" s="103"/>
      <c r="J12" s="103"/>
      <c r="K12" s="103"/>
      <c r="L12" s="103"/>
      <c r="M12" s="103"/>
      <c r="N12" s="103"/>
      <c r="O12" s="103"/>
      <c r="P12" s="103"/>
      <c r="Q12" s="103"/>
      <c r="R12" s="103"/>
      <c r="S12" s="103"/>
      <c r="T12" s="103"/>
      <c r="U12" s="103"/>
      <c r="V12" s="103"/>
      <c r="W12" s="103"/>
    </row>
    <row r="13" spans="1:23" ht="21.75" customHeight="1" x14ac:dyDescent="0.2">
      <c r="A13" s="102"/>
      <c r="B13" s="113"/>
      <c r="C13" s="111" t="s">
        <v>175</v>
      </c>
      <c r="D13" s="114"/>
      <c r="E13" s="102"/>
      <c r="F13" s="102"/>
      <c r="G13" s="102"/>
      <c r="H13" s="102"/>
      <c r="I13" s="102"/>
      <c r="J13" s="102"/>
      <c r="K13" s="102"/>
      <c r="L13" s="102"/>
      <c r="M13" s="102"/>
      <c r="N13" s="102"/>
      <c r="O13" s="102"/>
      <c r="P13" s="102"/>
      <c r="Q13" s="102"/>
      <c r="R13" s="102"/>
      <c r="S13" s="102"/>
      <c r="T13" s="102"/>
      <c r="U13" s="102"/>
      <c r="V13" s="102"/>
      <c r="W13" s="102"/>
    </row>
    <row r="14" spans="1:23" s="100" customFormat="1" ht="30" customHeight="1" x14ac:dyDescent="0.25">
      <c r="A14" s="103"/>
      <c r="B14" s="115"/>
      <c r="C14" s="110" t="s">
        <v>179</v>
      </c>
      <c r="D14" s="116"/>
      <c r="E14" s="103"/>
      <c r="F14" s="103"/>
      <c r="G14" s="103"/>
      <c r="H14" s="103"/>
      <c r="I14" s="103"/>
      <c r="J14" s="103"/>
      <c r="K14" s="103"/>
      <c r="L14" s="103"/>
      <c r="M14" s="103"/>
      <c r="N14" s="103"/>
      <c r="O14" s="103"/>
      <c r="P14" s="103"/>
      <c r="Q14" s="103"/>
      <c r="R14" s="103"/>
      <c r="S14" s="103"/>
      <c r="T14" s="103"/>
      <c r="U14" s="103"/>
      <c r="V14" s="103"/>
      <c r="W14" s="103"/>
    </row>
    <row r="15" spans="1:23" ht="21.75" customHeight="1" x14ac:dyDescent="0.2">
      <c r="A15" s="102"/>
      <c r="B15" s="113"/>
      <c r="C15" s="111" t="s">
        <v>180</v>
      </c>
      <c r="D15" s="114"/>
      <c r="E15" s="102"/>
      <c r="F15" s="102"/>
      <c r="G15" s="102"/>
      <c r="H15" s="102"/>
      <c r="I15" s="102"/>
      <c r="J15" s="102"/>
      <c r="K15" s="102"/>
      <c r="L15" s="102"/>
      <c r="M15" s="102"/>
      <c r="N15" s="102"/>
      <c r="O15" s="102"/>
      <c r="P15" s="102"/>
      <c r="Q15" s="102"/>
      <c r="R15" s="102"/>
      <c r="S15" s="102"/>
      <c r="T15" s="102"/>
      <c r="U15" s="102"/>
      <c r="V15" s="102"/>
      <c r="W15" s="102"/>
    </row>
    <row r="16" spans="1:23" s="100" customFormat="1" ht="30" customHeight="1" x14ac:dyDescent="0.25">
      <c r="A16" s="103"/>
      <c r="B16" s="115"/>
      <c r="C16" s="110" t="s">
        <v>190</v>
      </c>
      <c r="D16" s="116"/>
      <c r="E16" s="103"/>
      <c r="F16" s="103"/>
      <c r="G16" s="103"/>
      <c r="H16" s="103"/>
      <c r="I16" s="103"/>
      <c r="J16" s="103"/>
      <c r="K16" s="103"/>
      <c r="L16" s="103"/>
      <c r="M16" s="103"/>
      <c r="N16" s="103"/>
      <c r="O16" s="103"/>
      <c r="P16" s="103"/>
      <c r="Q16" s="103"/>
      <c r="R16" s="103"/>
      <c r="S16" s="103"/>
      <c r="T16" s="103"/>
      <c r="U16" s="103"/>
      <c r="V16" s="103"/>
      <c r="W16" s="103"/>
    </row>
    <row r="17" spans="1:23" ht="21.75" customHeight="1" x14ac:dyDescent="0.2">
      <c r="A17" s="102"/>
      <c r="B17" s="113"/>
      <c r="C17" s="111" t="s">
        <v>183</v>
      </c>
      <c r="D17" s="114"/>
      <c r="E17" s="102"/>
      <c r="F17" s="102"/>
      <c r="G17" s="102"/>
      <c r="H17" s="102"/>
      <c r="I17" s="102"/>
      <c r="J17" s="102"/>
      <c r="K17" s="102"/>
      <c r="L17" s="102"/>
      <c r="M17" s="102"/>
      <c r="N17" s="102"/>
      <c r="O17" s="102"/>
      <c r="P17" s="102"/>
      <c r="Q17" s="102"/>
      <c r="R17" s="102"/>
      <c r="S17" s="102"/>
      <c r="T17" s="102"/>
      <c r="U17" s="102"/>
      <c r="V17" s="102"/>
      <c r="W17" s="102"/>
    </row>
    <row r="18" spans="1:23" s="100" customFormat="1" ht="30" customHeight="1" x14ac:dyDescent="0.25">
      <c r="A18" s="103"/>
      <c r="B18" s="115"/>
      <c r="C18" s="110" t="s">
        <v>185</v>
      </c>
      <c r="D18" s="116"/>
      <c r="E18" s="103"/>
      <c r="F18" s="103"/>
      <c r="G18" s="103"/>
      <c r="H18" s="103"/>
      <c r="I18" s="103"/>
      <c r="J18" s="103"/>
      <c r="K18" s="103"/>
      <c r="L18" s="103"/>
      <c r="M18" s="103"/>
      <c r="N18" s="103"/>
      <c r="O18" s="103"/>
      <c r="P18" s="103"/>
      <c r="Q18" s="103"/>
      <c r="R18" s="103"/>
      <c r="S18" s="103"/>
      <c r="T18" s="103"/>
      <c r="U18" s="103"/>
      <c r="V18" s="103"/>
      <c r="W18" s="103"/>
    </row>
    <row r="19" spans="1:23" ht="21.75" customHeight="1" x14ac:dyDescent="0.2">
      <c r="A19" s="102"/>
      <c r="B19" s="113"/>
      <c r="C19" s="111" t="s">
        <v>182</v>
      </c>
      <c r="D19" s="114"/>
      <c r="E19" s="102"/>
      <c r="F19" s="102"/>
      <c r="G19" s="102"/>
      <c r="H19" s="102"/>
      <c r="I19" s="102"/>
      <c r="J19" s="102"/>
      <c r="K19" s="102"/>
      <c r="L19" s="102"/>
      <c r="M19" s="102"/>
      <c r="N19" s="102"/>
      <c r="O19" s="102"/>
      <c r="P19" s="102"/>
      <c r="Q19" s="102"/>
      <c r="R19" s="102"/>
      <c r="S19" s="102"/>
      <c r="T19" s="102"/>
      <c r="U19" s="102"/>
      <c r="V19" s="102"/>
      <c r="W19" s="102"/>
    </row>
    <row r="20" spans="1:23" s="101" customFormat="1" ht="30" customHeight="1" x14ac:dyDescent="0.25">
      <c r="A20" s="105"/>
      <c r="B20" s="117"/>
      <c r="C20" s="112" t="s">
        <v>184</v>
      </c>
      <c r="D20" s="118"/>
      <c r="E20" s="105"/>
      <c r="F20" s="105"/>
      <c r="G20" s="105"/>
      <c r="H20" s="105"/>
      <c r="I20" s="105"/>
      <c r="J20" s="105"/>
      <c r="K20" s="105"/>
      <c r="L20" s="105"/>
      <c r="M20" s="105"/>
      <c r="N20" s="105"/>
      <c r="O20" s="105"/>
      <c r="P20" s="105"/>
      <c r="Q20" s="105"/>
      <c r="R20" s="105"/>
      <c r="S20" s="105"/>
      <c r="T20" s="105"/>
      <c r="U20" s="105"/>
      <c r="V20" s="105"/>
      <c r="W20" s="105"/>
    </row>
    <row r="21" spans="1:23" ht="21" customHeight="1" x14ac:dyDescent="0.2">
      <c r="A21" s="102"/>
      <c r="B21" s="113"/>
      <c r="C21" s="125" t="s">
        <v>227</v>
      </c>
      <c r="D21" s="114"/>
      <c r="E21" s="102"/>
      <c r="F21" s="102"/>
      <c r="G21" s="102"/>
      <c r="H21" s="102"/>
      <c r="I21" s="102"/>
      <c r="J21" s="102"/>
      <c r="K21" s="102"/>
      <c r="L21" s="102"/>
      <c r="M21" s="102"/>
      <c r="N21" s="102"/>
      <c r="O21" s="102"/>
      <c r="P21" s="102"/>
      <c r="Q21" s="102"/>
      <c r="R21" s="102"/>
      <c r="S21" s="102"/>
      <c r="T21" s="102"/>
      <c r="U21" s="102"/>
      <c r="V21" s="102"/>
      <c r="W21" s="102"/>
    </row>
    <row r="22" spans="1:23" ht="21.75" customHeight="1" thickBot="1" x14ac:dyDescent="0.25">
      <c r="A22" s="102"/>
      <c r="B22" s="119"/>
      <c r="C22" s="120" t="s">
        <v>226</v>
      </c>
      <c r="D22" s="121"/>
      <c r="E22" s="102"/>
      <c r="F22" s="102"/>
      <c r="G22" s="102"/>
      <c r="H22" s="102"/>
      <c r="I22" s="102"/>
      <c r="J22" s="102"/>
      <c r="K22" s="102"/>
      <c r="L22" s="102"/>
      <c r="M22" s="102"/>
      <c r="N22" s="102"/>
      <c r="O22" s="102"/>
      <c r="P22" s="102"/>
      <c r="Q22" s="102"/>
      <c r="R22" s="102"/>
      <c r="S22" s="102"/>
      <c r="T22" s="102"/>
      <c r="U22" s="102"/>
      <c r="V22" s="102"/>
      <c r="W22" s="102"/>
    </row>
    <row r="23" spans="1:23" ht="150" customHeight="1" x14ac:dyDescent="0.2">
      <c r="A23" s="102"/>
      <c r="B23" s="102"/>
      <c r="C23" s="104"/>
      <c r="D23" s="102"/>
      <c r="E23" s="102"/>
      <c r="F23" s="102"/>
      <c r="G23" s="102"/>
      <c r="H23" s="102"/>
      <c r="I23" s="102"/>
      <c r="J23" s="102"/>
      <c r="K23" s="102"/>
      <c r="L23" s="102"/>
      <c r="M23" s="102"/>
      <c r="N23" s="102"/>
      <c r="O23" s="102"/>
      <c r="P23" s="102"/>
      <c r="Q23" s="102"/>
      <c r="R23" s="102"/>
      <c r="S23" s="102"/>
      <c r="T23" s="102"/>
      <c r="U23" s="102"/>
      <c r="V23" s="102"/>
      <c r="W23" s="102"/>
    </row>
    <row r="24" spans="1:23" ht="15" x14ac:dyDescent="0.2">
      <c r="A24" s="102"/>
      <c r="C24" s="104"/>
      <c r="D24" s="102"/>
      <c r="E24" s="102"/>
      <c r="F24" s="102"/>
      <c r="G24" s="102"/>
      <c r="H24" s="102"/>
      <c r="I24" s="102"/>
      <c r="J24" s="102"/>
      <c r="K24" s="102"/>
      <c r="L24" s="102"/>
      <c r="M24" s="102"/>
      <c r="N24" s="102"/>
      <c r="O24" s="102"/>
      <c r="P24" s="102"/>
      <c r="Q24" s="102"/>
      <c r="R24" s="102"/>
      <c r="S24" s="102"/>
      <c r="T24" s="102"/>
      <c r="U24" s="102"/>
      <c r="V24" s="102"/>
      <c r="W24" s="102"/>
    </row>
    <row r="25" spans="1:23" ht="15" x14ac:dyDescent="0.2">
      <c r="A25" s="102"/>
      <c r="B25" s="102"/>
      <c r="C25" s="104"/>
      <c r="D25" s="102"/>
      <c r="E25" s="102"/>
      <c r="F25" s="102"/>
      <c r="G25" s="102"/>
      <c r="H25" s="102"/>
      <c r="I25" s="102"/>
      <c r="J25" s="102"/>
      <c r="K25" s="102"/>
      <c r="L25" s="102"/>
      <c r="M25" s="102"/>
      <c r="N25" s="102"/>
      <c r="O25" s="102"/>
      <c r="P25" s="102"/>
      <c r="Q25" s="102"/>
      <c r="R25" s="102"/>
      <c r="S25" s="102"/>
      <c r="T25" s="102"/>
      <c r="U25" s="102"/>
      <c r="V25" s="102"/>
      <c r="W25" s="102"/>
    </row>
    <row r="26" spans="1:23" x14ac:dyDescent="0.2">
      <c r="A26" s="102"/>
      <c r="B26" s="102"/>
      <c r="C26" s="106"/>
      <c r="D26" s="102"/>
      <c r="E26" s="102"/>
      <c r="F26" s="102"/>
      <c r="G26" s="102"/>
      <c r="H26" s="102"/>
      <c r="I26" s="102"/>
      <c r="J26" s="102"/>
      <c r="K26" s="102"/>
      <c r="L26" s="102"/>
      <c r="M26" s="102"/>
      <c r="N26" s="102"/>
      <c r="O26" s="102"/>
      <c r="P26" s="102"/>
      <c r="Q26" s="102"/>
      <c r="R26" s="102"/>
      <c r="S26" s="102"/>
      <c r="T26" s="102"/>
      <c r="U26" s="102"/>
      <c r="V26" s="102"/>
      <c r="W26" s="102"/>
    </row>
    <row r="27" spans="1:23" ht="15" x14ac:dyDescent="0.2">
      <c r="A27" s="102"/>
      <c r="B27" s="102"/>
      <c r="C27" s="122"/>
      <c r="D27" s="102"/>
      <c r="E27" s="102"/>
      <c r="F27" s="102"/>
      <c r="G27" s="102"/>
      <c r="H27" s="102"/>
      <c r="I27" s="102"/>
      <c r="J27" s="102"/>
      <c r="K27" s="102"/>
      <c r="L27" s="102"/>
      <c r="M27" s="102"/>
      <c r="N27" s="102"/>
      <c r="O27" s="102"/>
      <c r="P27" s="102"/>
      <c r="Q27" s="102"/>
      <c r="R27" s="102"/>
      <c r="S27" s="102"/>
      <c r="T27" s="102"/>
      <c r="U27" s="102"/>
      <c r="V27" s="102"/>
      <c r="W27" s="102"/>
    </row>
    <row r="28" spans="1:23" ht="15" x14ac:dyDescent="0.2">
      <c r="A28" s="102"/>
      <c r="B28" s="102"/>
      <c r="C28" s="122"/>
      <c r="D28" s="102"/>
      <c r="E28" s="102"/>
      <c r="F28" s="102"/>
      <c r="G28" s="102"/>
      <c r="H28" s="102"/>
      <c r="I28" s="102"/>
      <c r="J28" s="102"/>
      <c r="K28" s="102"/>
      <c r="L28" s="102"/>
      <c r="M28" s="102"/>
      <c r="N28" s="102"/>
      <c r="O28" s="102"/>
      <c r="P28" s="102"/>
      <c r="Q28" s="102"/>
      <c r="R28" s="102"/>
      <c r="S28" s="102"/>
      <c r="T28" s="102"/>
      <c r="U28" s="102"/>
      <c r="V28" s="102"/>
      <c r="W28" s="102"/>
    </row>
    <row r="29" spans="1:23" x14ac:dyDescent="0.2">
      <c r="A29" s="102"/>
      <c r="B29" s="102"/>
      <c r="C29" s="106"/>
      <c r="D29" s="102"/>
      <c r="E29" s="102"/>
      <c r="F29" s="102"/>
      <c r="G29" s="102"/>
      <c r="H29" s="102"/>
      <c r="I29" s="102"/>
      <c r="J29" s="102"/>
      <c r="K29" s="102"/>
      <c r="L29" s="102"/>
      <c r="M29" s="102"/>
      <c r="N29" s="102"/>
      <c r="O29" s="102"/>
      <c r="P29" s="102"/>
      <c r="Q29" s="102"/>
      <c r="R29" s="102"/>
      <c r="S29" s="102"/>
      <c r="T29" s="102"/>
      <c r="U29" s="102"/>
      <c r="V29" s="102"/>
      <c r="W29" s="102"/>
    </row>
    <row r="30" spans="1:23" ht="15" x14ac:dyDescent="0.2">
      <c r="A30" s="102"/>
      <c r="B30" s="102"/>
      <c r="C30" s="123"/>
      <c r="D30" s="102"/>
      <c r="E30" s="102"/>
    </row>
    <row r="31" spans="1:23" ht="15" x14ac:dyDescent="0.2">
      <c r="C31" s="95"/>
    </row>
    <row r="32" spans="1:23" x14ac:dyDescent="0.2">
      <c r="C32" s="96"/>
    </row>
    <row r="33" spans="3:3" ht="15.75" x14ac:dyDescent="0.2">
      <c r="C33" s="97"/>
    </row>
    <row r="34" spans="3:3" x14ac:dyDescent="0.2">
      <c r="C34" s="98"/>
    </row>
    <row r="35" spans="3:3" x14ac:dyDescent="0.2">
      <c r="C35" s="98"/>
    </row>
    <row r="36" spans="3:3" x14ac:dyDescent="0.2">
      <c r="C36" s="98"/>
    </row>
  </sheetData>
  <sheetProtection algorithmName="SHA-512" hashValue="5saVsO6fGhBmd+rWd+MFFZMfI3JGwQOIUjSNI5O+wHEg8UHbPYKOEgNEAq/RzUnjaDdFHgNHE3wiR50k5iZ8yQ==" saltValue="1+4XTs2A7pVA34vsD05ELw==" spinCount="100000" sheet="1" objects="1" scenarios="1" selectLockedCells="1"/>
  <hyperlinks>
    <hyperlink ref="C21" r:id="rId1" display="www.bghm.de" xr:uid="{BBB86D74-363A-4433-8B34-E8772F621E83}"/>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FCB3B-E171-4A5A-A4C9-9B4B0C725BD7}">
  <sheetPr>
    <pageSetUpPr fitToPage="1"/>
  </sheetPr>
  <dimension ref="A1:N18"/>
  <sheetViews>
    <sheetView zoomScale="80" zoomScaleNormal="80" workbookViewId="0">
      <selection activeCell="L9" sqref="L9"/>
    </sheetView>
  </sheetViews>
  <sheetFormatPr baseColWidth="10" defaultRowHeight="14.25" x14ac:dyDescent="0.2"/>
  <cols>
    <col min="5" max="5" width="65.75" customWidth="1"/>
  </cols>
  <sheetData>
    <row r="1" spans="1:14" ht="26.25" x14ac:dyDescent="0.2">
      <c r="A1" s="136"/>
      <c r="B1" s="137"/>
      <c r="C1" s="138"/>
      <c r="D1" s="138"/>
      <c r="E1" s="139"/>
      <c r="F1" s="20"/>
      <c r="G1" s="20"/>
    </row>
    <row r="2" spans="1:14" ht="41.25" customHeight="1" x14ac:dyDescent="0.2">
      <c r="A2" s="171" t="s">
        <v>140</v>
      </c>
      <c r="B2" s="172"/>
      <c r="C2" s="172"/>
      <c r="D2" s="172"/>
      <c r="E2" s="173"/>
      <c r="F2" s="30"/>
      <c r="G2" s="20"/>
    </row>
    <row r="3" spans="1:14" ht="36" customHeight="1" x14ac:dyDescent="0.2">
      <c r="A3" s="174" t="s">
        <v>173</v>
      </c>
      <c r="B3" s="175"/>
      <c r="C3" s="175"/>
      <c r="D3" s="175"/>
      <c r="E3" s="176"/>
      <c r="F3" s="30"/>
      <c r="G3" s="20"/>
    </row>
    <row r="4" spans="1:14" s="8" customFormat="1" ht="160.5" customHeight="1" x14ac:dyDescent="0.2">
      <c r="A4" s="167" t="s">
        <v>208</v>
      </c>
      <c r="B4" s="168"/>
      <c r="C4" s="168"/>
      <c r="D4" s="168"/>
      <c r="E4" s="169"/>
      <c r="G4" s="20"/>
      <c r="H4"/>
      <c r="I4"/>
      <c r="J4"/>
      <c r="K4"/>
      <c r="L4"/>
      <c r="M4"/>
      <c r="N4"/>
    </row>
    <row r="5" spans="1:14" s="32" customFormat="1" ht="32.25" customHeight="1" x14ac:dyDescent="0.3">
      <c r="A5" s="42" t="s">
        <v>114</v>
      </c>
      <c r="B5" s="39"/>
      <c r="C5" s="40"/>
      <c r="D5" s="40"/>
      <c r="E5" s="41"/>
      <c r="F5" s="31"/>
      <c r="G5" s="20"/>
    </row>
    <row r="6" spans="1:14" ht="82.5" customHeight="1" x14ac:dyDescent="0.2">
      <c r="A6" s="165" t="str">
        <f>Rahmenbedingungen!I2</f>
        <v/>
      </c>
      <c r="B6" s="170"/>
      <c r="C6" s="170"/>
      <c r="D6" s="170"/>
      <c r="E6" s="170"/>
      <c r="F6" s="30"/>
      <c r="G6" s="20"/>
    </row>
    <row r="7" spans="1:14" s="32" customFormat="1" ht="32.25" customHeight="1" x14ac:dyDescent="0.3">
      <c r="A7" s="42" t="s">
        <v>102</v>
      </c>
      <c r="B7" s="39"/>
      <c r="C7" s="40"/>
      <c r="D7" s="40"/>
      <c r="E7" s="40"/>
      <c r="F7" s="31"/>
      <c r="G7" s="20"/>
    </row>
    <row r="8" spans="1:14" ht="82.5" customHeight="1" x14ac:dyDescent="0.2">
      <c r="A8" s="165" t="str">
        <f>'Vorkenntnisse – Know-how'!R2</f>
        <v/>
      </c>
      <c r="B8" s="166"/>
      <c r="C8" s="166"/>
      <c r="D8" s="166"/>
      <c r="E8" s="166"/>
      <c r="F8" s="30"/>
      <c r="G8" s="20"/>
    </row>
    <row r="9" spans="1:14" s="32" customFormat="1" ht="32.25" customHeight="1" x14ac:dyDescent="0.3">
      <c r="A9" s="42" t="s">
        <v>24</v>
      </c>
      <c r="B9" s="39"/>
      <c r="C9" s="40"/>
      <c r="D9" s="40"/>
      <c r="E9" s="40"/>
      <c r="F9" s="31"/>
      <c r="G9" s="20"/>
    </row>
    <row r="10" spans="1:14" ht="82.5" customHeight="1" x14ac:dyDescent="0.2">
      <c r="A10" s="165" t="str">
        <f>'Umgang mit anderen'!R2</f>
        <v/>
      </c>
      <c r="B10" s="165"/>
      <c r="C10" s="165"/>
      <c r="D10" s="165"/>
      <c r="E10" s="165"/>
      <c r="F10" s="30"/>
      <c r="G10" s="20"/>
    </row>
    <row r="11" spans="1:14" s="32" customFormat="1" ht="32.25" customHeight="1" x14ac:dyDescent="0.3">
      <c r="A11" s="42" t="s">
        <v>174</v>
      </c>
      <c r="B11" s="39"/>
      <c r="C11" s="40"/>
      <c r="D11" s="40"/>
      <c r="E11" s="40"/>
      <c r="F11" s="31"/>
      <c r="G11" s="20"/>
    </row>
    <row r="12" spans="1:14" ht="82.5" customHeight="1" x14ac:dyDescent="0.2">
      <c r="A12" s="165" t="str">
        <f>'Umgang mit mir selbst '!R2</f>
        <v/>
      </c>
      <c r="B12" s="165"/>
      <c r="C12" s="165"/>
      <c r="D12" s="165"/>
      <c r="E12" s="165"/>
      <c r="F12" s="30"/>
      <c r="G12" s="20"/>
    </row>
    <row r="13" spans="1:14" s="32" customFormat="1" ht="32.25" customHeight="1" x14ac:dyDescent="0.3">
      <c r="A13" s="42" t="s">
        <v>66</v>
      </c>
      <c r="B13" s="39"/>
      <c r="C13" s="40"/>
      <c r="D13" s="40"/>
      <c r="E13" s="40"/>
      <c r="F13" s="31"/>
      <c r="G13" s="20"/>
    </row>
    <row r="14" spans="1:14" ht="82.5" customHeight="1" x14ac:dyDescent="0.2">
      <c r="A14" s="165" t="str">
        <f>Haltung!R2</f>
        <v/>
      </c>
      <c r="B14" s="165"/>
      <c r="C14" s="165"/>
      <c r="D14" s="165"/>
      <c r="E14" s="165"/>
      <c r="F14" s="30"/>
      <c r="G14" s="20"/>
    </row>
    <row r="15" spans="1:14" ht="14.25" customHeight="1" x14ac:dyDescent="0.2">
      <c r="A15" s="30"/>
      <c r="B15" s="30"/>
      <c r="C15" s="30"/>
      <c r="D15" s="30"/>
      <c r="E15" s="30"/>
      <c r="F15" s="30"/>
      <c r="G15" s="20"/>
    </row>
    <row r="16" spans="1:14" x14ac:dyDescent="0.2">
      <c r="A16" s="30"/>
      <c r="B16" s="30"/>
      <c r="C16" s="30"/>
      <c r="D16" s="30"/>
      <c r="E16" s="30"/>
      <c r="F16" s="30"/>
      <c r="G16" s="20"/>
    </row>
    <row r="17" spans="1:7" x14ac:dyDescent="0.2">
      <c r="A17" s="20"/>
      <c r="B17" s="20"/>
      <c r="C17" s="20"/>
      <c r="D17" s="20"/>
      <c r="E17" s="20"/>
      <c r="F17" s="30"/>
      <c r="G17" s="20"/>
    </row>
    <row r="18" spans="1:7" x14ac:dyDescent="0.2">
      <c r="A18" s="20"/>
      <c r="B18" s="20"/>
      <c r="C18" s="20"/>
      <c r="D18" s="20"/>
      <c r="E18" s="20"/>
      <c r="F18" s="30"/>
      <c r="G18" s="20"/>
    </row>
  </sheetData>
  <sheetProtection algorithmName="SHA-512" hashValue="TX+uuWC7PPtsqTVvH7G4VzSMNvQNOKW5sCHul51tfSgHsWegfy39os5pgKduF7FmF3kas/UML2bGEGcROn/D1w==" saltValue="FLYoFuTA9OzigaSqVHFJTg==" spinCount="100000" sheet="1" objects="1" scenarios="1" selectLockedCells="1" selectUnlockedCells="1"/>
  <mergeCells count="8">
    <mergeCell ref="A14:E14"/>
    <mergeCell ref="A8:E8"/>
    <mergeCell ref="A4:E4"/>
    <mergeCell ref="A6:E6"/>
    <mergeCell ref="A2:E2"/>
    <mergeCell ref="A3:E3"/>
    <mergeCell ref="A10:E10"/>
    <mergeCell ref="A12:E12"/>
  </mergeCells>
  <pageMargins left="0.7" right="0.7" top="0.78740157499999996" bottom="0.78740157499999996"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D580-DF9D-421C-90C6-2BFE91BDD9D4}">
  <dimension ref="A1:F36"/>
  <sheetViews>
    <sheetView topLeftCell="A16" zoomScale="80" zoomScaleNormal="80" workbookViewId="0">
      <selection activeCell="C35" sqref="C35"/>
    </sheetView>
  </sheetViews>
  <sheetFormatPr baseColWidth="10" defaultRowHeight="14.25" x14ac:dyDescent="0.2"/>
  <cols>
    <col min="1" max="1" width="11" style="14"/>
    <col min="2" max="2" width="128.625" customWidth="1"/>
    <col min="4" max="4" width="18.25" customWidth="1"/>
    <col min="5" max="5" width="10.875" customWidth="1"/>
  </cols>
  <sheetData>
    <row r="1" spans="1:5" ht="61.5" customHeight="1" x14ac:dyDescent="0.2">
      <c r="A1" s="140"/>
      <c r="B1" s="144" t="s">
        <v>211</v>
      </c>
      <c r="C1" s="141"/>
      <c r="D1" s="141"/>
      <c r="E1" s="1"/>
    </row>
    <row r="2" spans="1:5" ht="158.25" customHeight="1" x14ac:dyDescent="0.2">
      <c r="A2" s="142"/>
      <c r="B2" s="143" t="s">
        <v>225</v>
      </c>
      <c r="C2" s="141"/>
      <c r="D2" s="141"/>
      <c r="E2" s="1"/>
    </row>
    <row r="3" spans="1:5" ht="41.25" customHeight="1" x14ac:dyDescent="0.2">
      <c r="A3" s="33"/>
      <c r="B3" s="178" t="s">
        <v>141</v>
      </c>
      <c r="C3" s="178"/>
      <c r="D3" s="178"/>
    </row>
    <row r="4" spans="1:5" s="126" customFormat="1" ht="26.25" customHeight="1" x14ac:dyDescent="0.2">
      <c r="A4" s="34"/>
      <c r="B4" s="132" t="s">
        <v>210</v>
      </c>
      <c r="C4" s="184" t="s">
        <v>209</v>
      </c>
      <c r="D4" s="184"/>
      <c r="E4" s="127"/>
    </row>
    <row r="5" spans="1:5" s="35" customFormat="1" ht="30" customHeight="1" x14ac:dyDescent="0.2">
      <c r="A5" s="34"/>
      <c r="B5" s="179" t="s">
        <v>142</v>
      </c>
      <c r="C5" s="179"/>
      <c r="D5" s="179"/>
    </row>
    <row r="6" spans="1:5" ht="23.25" customHeight="1" x14ac:dyDescent="0.2">
      <c r="A6" s="33"/>
      <c r="B6" s="128" t="s">
        <v>143</v>
      </c>
      <c r="C6" s="71" t="s">
        <v>144</v>
      </c>
      <c r="D6" s="71"/>
    </row>
    <row r="7" spans="1:5" ht="23.25" customHeight="1" x14ac:dyDescent="0.2">
      <c r="A7" s="33"/>
      <c r="B7" s="128" t="s">
        <v>145</v>
      </c>
      <c r="C7" s="71" t="s">
        <v>144</v>
      </c>
      <c r="D7" s="71"/>
    </row>
    <row r="8" spans="1:5" ht="23.25" customHeight="1" x14ac:dyDescent="0.2">
      <c r="A8" s="33"/>
      <c r="B8" s="128" t="s">
        <v>146</v>
      </c>
      <c r="C8" s="71" t="s">
        <v>144</v>
      </c>
      <c r="D8" s="71"/>
    </row>
    <row r="9" spans="1:5" ht="23.25" customHeight="1" x14ac:dyDescent="0.2">
      <c r="A9" s="33"/>
      <c r="B9" s="129" t="s">
        <v>147</v>
      </c>
      <c r="C9" s="71" t="s">
        <v>144</v>
      </c>
      <c r="D9" s="71"/>
    </row>
    <row r="10" spans="1:5" s="35" customFormat="1" ht="36" customHeight="1" x14ac:dyDescent="0.2">
      <c r="A10" s="34"/>
      <c r="B10" s="179" t="s">
        <v>148</v>
      </c>
      <c r="C10" s="179"/>
      <c r="D10" s="179"/>
    </row>
    <row r="11" spans="1:5" ht="15" x14ac:dyDescent="0.2">
      <c r="A11" s="33"/>
      <c r="B11" s="177" t="s">
        <v>149</v>
      </c>
      <c r="C11" s="177"/>
      <c r="D11" s="177"/>
    </row>
    <row r="12" spans="1:5" ht="48" customHeight="1" x14ac:dyDescent="0.2">
      <c r="A12" s="33"/>
      <c r="B12" s="180"/>
      <c r="C12" s="180"/>
      <c r="D12" s="180"/>
    </row>
    <row r="13" spans="1:5" ht="39.75" customHeight="1" x14ac:dyDescent="0.2">
      <c r="A13" s="33"/>
      <c r="B13" s="181" t="s">
        <v>164</v>
      </c>
      <c r="C13" s="181"/>
      <c r="D13" s="181"/>
    </row>
    <row r="14" spans="1:5" ht="59.25" customHeight="1" x14ac:dyDescent="0.2">
      <c r="A14" s="37"/>
      <c r="B14" s="182"/>
      <c r="C14" s="182"/>
      <c r="D14" s="182"/>
    </row>
    <row r="15" spans="1:5" s="35" customFormat="1" ht="36" customHeight="1" x14ac:dyDescent="0.2">
      <c r="A15" s="34"/>
      <c r="B15" s="179" t="s">
        <v>150</v>
      </c>
      <c r="C15" s="179"/>
      <c r="D15" s="179"/>
    </row>
    <row r="16" spans="1:5" ht="35.25" customHeight="1" x14ac:dyDescent="0.2">
      <c r="B16" s="130" t="s">
        <v>166</v>
      </c>
      <c r="C16" s="71" t="s">
        <v>144</v>
      </c>
      <c r="D16" s="71"/>
    </row>
    <row r="17" spans="1:6" ht="35.25" customHeight="1" x14ac:dyDescent="0.2">
      <c r="B17" s="183" t="s">
        <v>167</v>
      </c>
      <c r="C17" s="183"/>
      <c r="D17" s="183"/>
    </row>
    <row r="18" spans="1:6" ht="35.25" customHeight="1" x14ac:dyDescent="0.2">
      <c r="B18" s="183" t="s">
        <v>151</v>
      </c>
      <c r="C18" s="183"/>
      <c r="D18" s="183"/>
    </row>
    <row r="19" spans="1:6" ht="35.25" customHeight="1" x14ac:dyDescent="0.2">
      <c r="B19" s="130" t="s">
        <v>165</v>
      </c>
      <c r="C19" s="71" t="s">
        <v>144</v>
      </c>
      <c r="D19" s="71"/>
    </row>
    <row r="20" spans="1:6" ht="35.25" customHeight="1" x14ac:dyDescent="0.2">
      <c r="B20" s="183" t="s">
        <v>168</v>
      </c>
      <c r="C20" s="183"/>
      <c r="D20" s="183"/>
    </row>
    <row r="21" spans="1:6" ht="35.25" customHeight="1" x14ac:dyDescent="0.2">
      <c r="B21" s="183" t="s">
        <v>151</v>
      </c>
      <c r="C21" s="183"/>
      <c r="D21" s="183"/>
    </row>
    <row r="22" spans="1:6" ht="43.5" customHeight="1" x14ac:dyDescent="0.2">
      <c r="B22" s="82" t="s">
        <v>152</v>
      </c>
      <c r="C22" s="71" t="s">
        <v>144</v>
      </c>
      <c r="D22" s="71"/>
    </row>
    <row r="23" spans="1:6" s="35" customFormat="1" ht="36" customHeight="1" x14ac:dyDescent="0.2">
      <c r="A23" s="34"/>
      <c r="B23" s="179" t="s">
        <v>153</v>
      </c>
      <c r="C23" s="179"/>
      <c r="D23" s="179"/>
    </row>
    <row r="24" spans="1:6" ht="35.25" customHeight="1" x14ac:dyDescent="0.2">
      <c r="B24" s="130" t="s">
        <v>154</v>
      </c>
      <c r="C24" s="71" t="s">
        <v>144</v>
      </c>
      <c r="D24" s="71"/>
    </row>
    <row r="25" spans="1:6" ht="35.25" customHeight="1" x14ac:dyDescent="0.2">
      <c r="B25" s="130" t="s">
        <v>169</v>
      </c>
      <c r="C25" s="71" t="s">
        <v>144</v>
      </c>
      <c r="D25" s="71"/>
    </row>
    <row r="26" spans="1:6" ht="35.25" customHeight="1" x14ac:dyDescent="0.2">
      <c r="B26" s="130" t="s">
        <v>155</v>
      </c>
      <c r="C26" s="71" t="s">
        <v>144</v>
      </c>
      <c r="D26" s="71"/>
    </row>
    <row r="27" spans="1:6" ht="35.25" customHeight="1" x14ac:dyDescent="0.2">
      <c r="B27" s="130" t="s">
        <v>170</v>
      </c>
      <c r="C27" s="71" t="s">
        <v>144</v>
      </c>
      <c r="D27" s="71"/>
      <c r="E27" s="36"/>
      <c r="F27" s="36"/>
    </row>
    <row r="28" spans="1:6" ht="35.25" customHeight="1" x14ac:dyDescent="0.2">
      <c r="B28" s="130" t="s">
        <v>156</v>
      </c>
      <c r="C28" s="71" t="s">
        <v>144</v>
      </c>
      <c r="D28" s="71"/>
    </row>
    <row r="29" spans="1:6" ht="35.25" customHeight="1" x14ac:dyDescent="0.2">
      <c r="B29" s="130" t="s">
        <v>171</v>
      </c>
      <c r="C29" s="71" t="s">
        <v>144</v>
      </c>
      <c r="D29" s="71"/>
    </row>
    <row r="30" spans="1:6" ht="35.25" customHeight="1" x14ac:dyDescent="0.2">
      <c r="B30" s="130" t="s">
        <v>157</v>
      </c>
      <c r="C30" s="71" t="s">
        <v>144</v>
      </c>
      <c r="D30" s="71"/>
    </row>
    <row r="31" spans="1:6" ht="35.25" customHeight="1" x14ac:dyDescent="0.2">
      <c r="B31" s="130" t="s">
        <v>158</v>
      </c>
      <c r="C31" s="71" t="s">
        <v>144</v>
      </c>
      <c r="D31" s="71"/>
    </row>
    <row r="32" spans="1:6" ht="35.25" customHeight="1" x14ac:dyDescent="0.2">
      <c r="B32" s="177" t="s">
        <v>159</v>
      </c>
      <c r="C32" s="70"/>
      <c r="D32" s="130" t="s">
        <v>160</v>
      </c>
    </row>
    <row r="33" spans="2:4" ht="35.25" customHeight="1" x14ac:dyDescent="0.2">
      <c r="B33" s="177"/>
      <c r="C33" s="70">
        <v>10</v>
      </c>
      <c r="D33" s="130" t="s">
        <v>172</v>
      </c>
    </row>
    <row r="34" spans="2:4" ht="35.25" customHeight="1" x14ac:dyDescent="0.2">
      <c r="B34" s="130" t="s">
        <v>161</v>
      </c>
      <c r="C34" s="71" t="s">
        <v>144</v>
      </c>
      <c r="D34" s="71"/>
    </row>
    <row r="35" spans="2:4" ht="35.25" customHeight="1" x14ac:dyDescent="0.2">
      <c r="B35" s="130" t="s">
        <v>162</v>
      </c>
      <c r="C35" s="71" t="s">
        <v>144</v>
      </c>
      <c r="D35" s="71"/>
    </row>
    <row r="36" spans="2:4" ht="18.75" customHeight="1" x14ac:dyDescent="0.2">
      <c r="B36" s="36"/>
      <c r="C36" s="36" t="s">
        <v>163</v>
      </c>
    </row>
  </sheetData>
  <sheetProtection algorithmName="SHA-512" hashValue="xkJrvYCC4X00g/0wHvN9/xiR+YSTwS67q9RjYvcomDU3COWOfgml6tTLmd3/B+nirR2/QgQd+f99jLDzLOWBRA==" saltValue="igntNNLMwfCU/3LYjqkNLg==" spinCount="100000" sheet="1" objects="1" scenarios="1" selectLockedCells="1"/>
  <mergeCells count="15">
    <mergeCell ref="B32:B33"/>
    <mergeCell ref="B3:D3"/>
    <mergeCell ref="B5:D5"/>
    <mergeCell ref="B10:D10"/>
    <mergeCell ref="B11:D11"/>
    <mergeCell ref="B12:D12"/>
    <mergeCell ref="B13:D13"/>
    <mergeCell ref="B14:D14"/>
    <mergeCell ref="B15:D15"/>
    <mergeCell ref="B17:D17"/>
    <mergeCell ref="B18:D18"/>
    <mergeCell ref="B20:D20"/>
    <mergeCell ref="B21:D21"/>
    <mergeCell ref="B23:D23"/>
    <mergeCell ref="C4:D4"/>
  </mergeCells>
  <hyperlinks>
    <hyperlink ref="C4" r:id="rId1" xr:uid="{A683D2BC-ECAA-4263-B02B-E12C1F2ABD70}"/>
    <hyperlink ref="B4" r:id="rId2" xr:uid="{A230663D-16D4-4E3E-85B5-13E686AB1CEA}"/>
  </hyperlinks>
  <pageMargins left="0.7" right="0.7" top="0.78740157499999996" bottom="0.78740157499999996"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E0C5A-51A8-486A-9327-C18B7FA2DDEA}">
  <dimension ref="A1:U26"/>
  <sheetViews>
    <sheetView topLeftCell="A2" zoomScale="80" zoomScaleNormal="80" workbookViewId="0">
      <selection activeCell="E3" sqref="E3"/>
    </sheetView>
  </sheetViews>
  <sheetFormatPr baseColWidth="10" defaultRowHeight="14.25" x14ac:dyDescent="0.2"/>
  <cols>
    <col min="1" max="1" width="11" style="92"/>
    <col min="2" max="2" width="65.625" style="78" customWidth="1"/>
    <col min="3" max="4" width="5.125" style="78" hidden="1" customWidth="1"/>
    <col min="5" max="5" width="12.125" style="78" customWidth="1"/>
    <col min="6" max="6" width="14.625" style="78" customWidth="1"/>
    <col min="7" max="8" width="5.125" style="78" hidden="1" customWidth="1"/>
    <col min="9" max="9" width="44.875" style="78" customWidth="1"/>
    <col min="10" max="13" width="19.75" style="78" hidden="1" customWidth="1"/>
    <col min="14" max="14" width="11" style="78" hidden="1" customWidth="1"/>
    <col min="15" max="16384" width="11" style="78"/>
  </cols>
  <sheetData>
    <row r="1" spans="1:21" ht="61.5" customHeight="1" x14ac:dyDescent="0.2">
      <c r="A1" s="145"/>
      <c r="B1" s="144" t="s">
        <v>212</v>
      </c>
      <c r="C1" s="146"/>
      <c r="D1" s="146"/>
      <c r="E1" s="186" t="s">
        <v>221</v>
      </c>
      <c r="F1" s="187"/>
      <c r="G1" s="75"/>
      <c r="H1" s="76"/>
      <c r="I1" s="150" t="s">
        <v>20</v>
      </c>
      <c r="J1" s="77">
        <v>100</v>
      </c>
      <c r="K1" s="77">
        <v>80</v>
      </c>
      <c r="L1" s="77">
        <v>49</v>
      </c>
      <c r="M1" s="77">
        <v>24</v>
      </c>
      <c r="N1" s="77" t="s">
        <v>129</v>
      </c>
    </row>
    <row r="2" spans="1:21" ht="158.25" customHeight="1" thickBot="1" x14ac:dyDescent="0.25">
      <c r="A2" s="147"/>
      <c r="B2" s="149" t="s">
        <v>224</v>
      </c>
      <c r="C2" s="148" t="s">
        <v>113</v>
      </c>
      <c r="D2" s="148" t="s">
        <v>103</v>
      </c>
      <c r="E2" s="148" t="s">
        <v>213</v>
      </c>
      <c r="F2" s="148" t="s">
        <v>214</v>
      </c>
      <c r="G2" s="79" t="s">
        <v>113</v>
      </c>
      <c r="H2" s="79" t="s">
        <v>103</v>
      </c>
      <c r="I2" s="80" t="str">
        <f>IF(G13=0,"",IF(H14&gt;K1,J2,IF(H14&lt;M1,M2,IF(AND(H14&gt;=L1,H14&lt;=K1),K2,IF(AND(H14&gt;=M1,H14&lt;=L1),L2)))))</f>
        <v/>
      </c>
      <c r="J2" s="185" t="s">
        <v>115</v>
      </c>
      <c r="K2" s="185" t="s">
        <v>116</v>
      </c>
      <c r="L2" s="185" t="s">
        <v>117</v>
      </c>
      <c r="M2" s="185" t="s">
        <v>118</v>
      </c>
    </row>
    <row r="3" spans="1:21" ht="87" customHeight="1" x14ac:dyDescent="0.2">
      <c r="A3" s="81" t="s">
        <v>135</v>
      </c>
      <c r="B3" s="82" t="s">
        <v>192</v>
      </c>
      <c r="C3" s="83">
        <v>10</v>
      </c>
      <c r="D3" s="83"/>
      <c r="E3" s="44"/>
      <c r="F3" s="44"/>
      <c r="G3" s="83" t="str">
        <f t="shared" ref="G3:G12" si="0">IF(E3&lt;&gt;"",C3,"")</f>
        <v/>
      </c>
      <c r="H3" s="83"/>
      <c r="I3" s="131" t="str">
        <f>IF(COUNTA(E3:F3)&gt;1,"Prüfen Sie Ihre Eingabe.","")</f>
        <v/>
      </c>
      <c r="J3" s="185"/>
      <c r="K3" s="185"/>
      <c r="L3" s="185"/>
      <c r="M3" s="185"/>
      <c r="U3" s="164"/>
    </row>
    <row r="4" spans="1:21" ht="52.5" customHeight="1" x14ac:dyDescent="0.2">
      <c r="A4" s="81" t="s">
        <v>130</v>
      </c>
      <c r="B4" s="82" t="s">
        <v>104</v>
      </c>
      <c r="C4" s="83">
        <v>10</v>
      </c>
      <c r="D4" s="83"/>
      <c r="E4" s="44"/>
      <c r="F4" s="44"/>
      <c r="G4" s="83" t="str">
        <f t="shared" si="0"/>
        <v/>
      </c>
      <c r="H4" s="83"/>
      <c r="I4" s="131" t="str">
        <f t="shared" ref="I4:I12" si="1">IF(COUNTA(E4:F4)&gt;1,"Prüfen Sie Ihre Eingabe.","")</f>
        <v/>
      </c>
      <c r="J4" s="185"/>
      <c r="K4" s="185"/>
      <c r="L4" s="185"/>
      <c r="M4" s="185"/>
    </row>
    <row r="5" spans="1:21" ht="55.5" customHeight="1" x14ac:dyDescent="0.2">
      <c r="A5" s="81" t="s">
        <v>131</v>
      </c>
      <c r="B5" s="82" t="s">
        <v>105</v>
      </c>
      <c r="C5" s="83">
        <v>10</v>
      </c>
      <c r="D5" s="83"/>
      <c r="E5" s="44"/>
      <c r="F5" s="44"/>
      <c r="G5" s="83" t="str">
        <f t="shared" si="0"/>
        <v/>
      </c>
      <c r="H5" s="83"/>
      <c r="I5" s="131" t="str">
        <f t="shared" si="1"/>
        <v/>
      </c>
      <c r="J5" s="185"/>
      <c r="K5" s="185"/>
      <c r="L5" s="185"/>
      <c r="M5" s="185"/>
    </row>
    <row r="6" spans="1:21" ht="45" customHeight="1" x14ac:dyDescent="0.2">
      <c r="A6" s="81" t="s">
        <v>132</v>
      </c>
      <c r="B6" s="82" t="s">
        <v>106</v>
      </c>
      <c r="C6" s="83">
        <v>10</v>
      </c>
      <c r="D6" s="83"/>
      <c r="E6" s="44"/>
      <c r="F6" s="44"/>
      <c r="G6" s="83" t="str">
        <f t="shared" si="0"/>
        <v/>
      </c>
      <c r="H6" s="83"/>
      <c r="I6" s="131" t="str">
        <f t="shared" si="1"/>
        <v/>
      </c>
      <c r="J6" s="185"/>
      <c r="K6" s="185"/>
      <c r="L6" s="185"/>
      <c r="M6" s="185"/>
    </row>
    <row r="7" spans="1:21" ht="48.75" customHeight="1" x14ac:dyDescent="0.2">
      <c r="A7" s="81" t="s">
        <v>133</v>
      </c>
      <c r="B7" s="82" t="s">
        <v>107</v>
      </c>
      <c r="C7" s="83">
        <v>10</v>
      </c>
      <c r="D7" s="83"/>
      <c r="E7" s="44"/>
      <c r="F7" s="44"/>
      <c r="G7" s="83" t="str">
        <f t="shared" si="0"/>
        <v/>
      </c>
      <c r="H7" s="83"/>
      <c r="I7" s="131" t="str">
        <f t="shared" si="1"/>
        <v/>
      </c>
    </row>
    <row r="8" spans="1:21" ht="65.25" customHeight="1" x14ac:dyDescent="0.2">
      <c r="A8" s="81" t="s">
        <v>134</v>
      </c>
      <c r="B8" s="82" t="s">
        <v>108</v>
      </c>
      <c r="C8" s="83">
        <v>10</v>
      </c>
      <c r="D8" s="83"/>
      <c r="E8" s="44"/>
      <c r="F8" s="44"/>
      <c r="G8" s="83" t="str">
        <f t="shared" si="0"/>
        <v/>
      </c>
      <c r="H8" s="83"/>
      <c r="I8" s="131" t="str">
        <f t="shared" si="1"/>
        <v/>
      </c>
    </row>
    <row r="9" spans="1:21" ht="48" customHeight="1" x14ac:dyDescent="0.2">
      <c r="A9" s="81" t="s">
        <v>136</v>
      </c>
      <c r="B9" s="82" t="s">
        <v>109</v>
      </c>
      <c r="C9" s="83">
        <v>10</v>
      </c>
      <c r="D9" s="83"/>
      <c r="E9" s="44"/>
      <c r="F9" s="44"/>
      <c r="G9" s="83" t="str">
        <f t="shared" si="0"/>
        <v/>
      </c>
      <c r="H9" s="83"/>
      <c r="I9" s="131" t="str">
        <f t="shared" si="1"/>
        <v/>
      </c>
    </row>
    <row r="10" spans="1:21" ht="78.75" customHeight="1" x14ac:dyDescent="0.2">
      <c r="A10" s="81" t="s">
        <v>137</v>
      </c>
      <c r="B10" s="82" t="s">
        <v>110</v>
      </c>
      <c r="C10" s="83">
        <v>10</v>
      </c>
      <c r="D10" s="83"/>
      <c r="E10" s="44"/>
      <c r="F10" s="44"/>
      <c r="G10" s="83" t="str">
        <f t="shared" si="0"/>
        <v/>
      </c>
      <c r="H10" s="83"/>
      <c r="I10" s="131" t="str">
        <f t="shared" si="1"/>
        <v/>
      </c>
    </row>
    <row r="11" spans="1:21" ht="64.5" customHeight="1" x14ac:dyDescent="0.2">
      <c r="A11" s="81" t="s">
        <v>138</v>
      </c>
      <c r="B11" s="82" t="s">
        <v>111</v>
      </c>
      <c r="C11" s="83">
        <v>10</v>
      </c>
      <c r="D11" s="83"/>
      <c r="E11" s="45"/>
      <c r="F11" s="44"/>
      <c r="G11" s="83" t="str">
        <f t="shared" si="0"/>
        <v/>
      </c>
      <c r="H11" s="83"/>
      <c r="I11" s="131" t="str">
        <f t="shared" si="1"/>
        <v/>
      </c>
    </row>
    <row r="12" spans="1:21" ht="78.75" customHeight="1" x14ac:dyDescent="0.2">
      <c r="A12" s="81" t="s">
        <v>139</v>
      </c>
      <c r="B12" s="124" t="s">
        <v>112</v>
      </c>
      <c r="C12" s="83">
        <v>10</v>
      </c>
      <c r="D12" s="83"/>
      <c r="E12" s="44"/>
      <c r="F12" s="44"/>
      <c r="G12" s="83" t="str">
        <f t="shared" si="0"/>
        <v/>
      </c>
      <c r="H12" s="83"/>
      <c r="I12" s="131" t="str">
        <f t="shared" si="1"/>
        <v/>
      </c>
    </row>
    <row r="13" spans="1:21" ht="15" hidden="1" x14ac:dyDescent="0.2">
      <c r="A13" s="84"/>
      <c r="B13" s="85"/>
      <c r="C13" s="86">
        <f>SUM(C3:C12)</f>
        <v>100</v>
      </c>
      <c r="D13" s="86"/>
      <c r="E13" s="86"/>
      <c r="F13" s="86"/>
      <c r="G13" s="86">
        <f>SUM(G3:G12)</f>
        <v>0</v>
      </c>
      <c r="H13" s="86">
        <f>SUM(H3:H12)</f>
        <v>0</v>
      </c>
      <c r="I13" s="87"/>
    </row>
    <row r="14" spans="1:21" ht="15" x14ac:dyDescent="0.25">
      <c r="A14" s="88"/>
      <c r="B14" s="89"/>
      <c r="C14" s="90"/>
      <c r="D14" s="90"/>
      <c r="E14" s="89"/>
      <c r="F14" s="89"/>
      <c r="G14" s="89"/>
      <c r="H14" s="91">
        <f>G13/C13*100</f>
        <v>0</v>
      </c>
    </row>
    <row r="15" spans="1:21" ht="15" x14ac:dyDescent="0.2">
      <c r="A15" s="88"/>
      <c r="B15" s="89"/>
      <c r="C15" s="90"/>
      <c r="D15" s="90"/>
      <c r="E15" s="89"/>
      <c r="F15" s="89"/>
      <c r="G15" s="89"/>
      <c r="H15" s="89"/>
    </row>
    <row r="16" spans="1:21" ht="15" x14ac:dyDescent="0.2">
      <c r="A16" s="88"/>
      <c r="B16" s="89"/>
      <c r="C16" s="90"/>
      <c r="D16" s="90"/>
      <c r="E16" s="89"/>
      <c r="F16" s="89"/>
      <c r="G16" s="89"/>
      <c r="H16" s="89"/>
    </row>
    <row r="17" spans="1:8" ht="15" x14ac:dyDescent="0.2">
      <c r="A17" s="88"/>
      <c r="B17" s="89"/>
      <c r="C17" s="90"/>
      <c r="D17" s="90"/>
      <c r="E17" s="89"/>
      <c r="F17" s="89"/>
      <c r="G17" s="89"/>
      <c r="H17" s="89"/>
    </row>
    <row r="18" spans="1:8" ht="15" x14ac:dyDescent="0.2">
      <c r="A18" s="88"/>
      <c r="B18" s="89"/>
      <c r="C18" s="90"/>
      <c r="D18" s="90"/>
      <c r="E18" s="89"/>
      <c r="F18" s="89"/>
      <c r="G18" s="89"/>
      <c r="H18" s="89"/>
    </row>
    <row r="19" spans="1:8" ht="15" x14ac:dyDescent="0.2">
      <c r="C19" s="90"/>
      <c r="D19" s="90"/>
    </row>
    <row r="20" spans="1:8" x14ac:dyDescent="0.2">
      <c r="C20" s="89"/>
      <c r="D20" s="89"/>
    </row>
    <row r="21" spans="1:8" x14ac:dyDescent="0.2">
      <c r="C21" s="89"/>
      <c r="D21" s="89"/>
    </row>
    <row r="22" spans="1:8" x14ac:dyDescent="0.2">
      <c r="C22" s="89"/>
      <c r="D22" s="89"/>
    </row>
    <row r="23" spans="1:8" x14ac:dyDescent="0.2">
      <c r="C23" s="89"/>
      <c r="D23" s="89"/>
    </row>
    <row r="24" spans="1:8" x14ac:dyDescent="0.2">
      <c r="C24" s="89"/>
      <c r="D24" s="89"/>
    </row>
    <row r="25" spans="1:8" x14ac:dyDescent="0.2">
      <c r="C25" s="89"/>
      <c r="D25" s="89"/>
    </row>
    <row r="26" spans="1:8" x14ac:dyDescent="0.2">
      <c r="C26" s="89"/>
      <c r="D26" s="89"/>
    </row>
  </sheetData>
  <sheetProtection algorithmName="SHA-512" hashValue="ThfIdVqz9vF11FNzhT/1iKa2lr6k4SYGLxXc8iKgAGQtj2kPCNeXwRdQAF+d7gyehR3cYBnhZLW/Hkh44/ONaA==" saltValue="fdxAhAz4CsTCHfq+ve+jRg==" spinCount="100000" sheet="1" objects="1" scenarios="1" selectLockedCells="1"/>
  <mergeCells count="5">
    <mergeCell ref="J2:J6"/>
    <mergeCell ref="K2:K6"/>
    <mergeCell ref="L2:L6"/>
    <mergeCell ref="M2:M6"/>
    <mergeCell ref="E1:F1"/>
  </mergeCells>
  <phoneticPr fontId="20"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E2377-609C-4D81-9BE5-34DA06CCEDE2}">
  <dimension ref="A1:X50"/>
  <sheetViews>
    <sheetView zoomScale="80" zoomScaleNormal="80" workbookViewId="0">
      <selection activeCell="H3" sqref="H3"/>
    </sheetView>
  </sheetViews>
  <sheetFormatPr baseColWidth="10" defaultRowHeight="14.25" x14ac:dyDescent="0.2"/>
  <cols>
    <col min="1" max="1" width="11" style="1"/>
    <col min="2" max="2" width="65.625" style="1" customWidth="1"/>
    <col min="3" max="7" width="5.125" hidden="1" customWidth="1"/>
    <col min="8" max="12" width="5.125" customWidth="1"/>
    <col min="13" max="16" width="5.125" hidden="1" customWidth="1"/>
    <col min="17" max="17" width="6.375" hidden="1" customWidth="1"/>
    <col min="18" max="18" width="44.875" customWidth="1"/>
    <col min="19" max="21" width="19.75" hidden="1" customWidth="1"/>
    <col min="22" max="22" width="11" style="1" hidden="1" customWidth="1"/>
    <col min="23" max="23" width="11" style="1" customWidth="1"/>
    <col min="24" max="16384" width="11" style="1"/>
  </cols>
  <sheetData>
    <row r="1" spans="1:22" ht="54" x14ac:dyDescent="0.2">
      <c r="A1" s="151"/>
      <c r="B1" s="152" t="s">
        <v>215</v>
      </c>
      <c r="C1" s="153" t="s">
        <v>49</v>
      </c>
      <c r="D1" s="154"/>
      <c r="E1" s="154"/>
      <c r="F1" s="154"/>
      <c r="G1" s="154"/>
      <c r="H1" s="158" t="s">
        <v>221</v>
      </c>
      <c r="I1" s="154"/>
      <c r="J1" s="154"/>
      <c r="K1" s="154"/>
      <c r="L1" s="154"/>
      <c r="M1" s="9" t="s">
        <v>50</v>
      </c>
      <c r="N1" s="10"/>
      <c r="O1" s="10"/>
      <c r="P1" s="10"/>
      <c r="Q1" s="10"/>
      <c r="R1" s="157" t="s">
        <v>20</v>
      </c>
      <c r="S1" s="6">
        <v>100</v>
      </c>
      <c r="T1" s="6">
        <v>80</v>
      </c>
      <c r="U1" s="6">
        <v>49</v>
      </c>
      <c r="V1" s="6" t="s">
        <v>129</v>
      </c>
    </row>
    <row r="2" spans="1:22" ht="158.25" customHeight="1" thickBot="1" x14ac:dyDescent="0.25">
      <c r="A2" s="151"/>
      <c r="B2" s="155" t="s">
        <v>223</v>
      </c>
      <c r="C2" s="156" t="s">
        <v>21</v>
      </c>
      <c r="D2" s="156" t="s">
        <v>22</v>
      </c>
      <c r="E2" s="156" t="s">
        <v>23</v>
      </c>
      <c r="F2" s="156" t="s">
        <v>1</v>
      </c>
      <c r="G2" s="156" t="s">
        <v>2</v>
      </c>
      <c r="H2" s="159" t="s">
        <v>21</v>
      </c>
      <c r="I2" s="159" t="s">
        <v>22</v>
      </c>
      <c r="J2" s="159" t="s">
        <v>23</v>
      </c>
      <c r="K2" s="159" t="s">
        <v>1</v>
      </c>
      <c r="L2" s="159" t="s">
        <v>2</v>
      </c>
      <c r="M2" s="7" t="s">
        <v>21</v>
      </c>
      <c r="N2" s="7" t="s">
        <v>22</v>
      </c>
      <c r="O2" s="7" t="s">
        <v>23</v>
      </c>
      <c r="P2" s="7" t="s">
        <v>1</v>
      </c>
      <c r="Q2" s="7" t="s">
        <v>2</v>
      </c>
      <c r="R2" s="28" t="str">
        <f>IF(Q48=0,"",IF(Q49&lt;U1,U2,IF(Q49&gt;T1,S2,T2)))</f>
        <v/>
      </c>
      <c r="S2" s="188" t="s">
        <v>99</v>
      </c>
      <c r="T2" s="188" t="s">
        <v>100</v>
      </c>
      <c r="U2" s="188" t="s">
        <v>101</v>
      </c>
    </row>
    <row r="3" spans="1:22" ht="40.5" customHeight="1" x14ac:dyDescent="0.2">
      <c r="A3" s="47">
        <v>1</v>
      </c>
      <c r="B3" s="38" t="s">
        <v>67</v>
      </c>
      <c r="C3" s="43">
        <v>5</v>
      </c>
      <c r="D3" s="43">
        <v>2</v>
      </c>
      <c r="E3" s="43">
        <v>3</v>
      </c>
      <c r="F3" s="43">
        <v>4</v>
      </c>
      <c r="G3" s="43">
        <v>5</v>
      </c>
      <c r="H3" s="44"/>
      <c r="I3" s="44"/>
      <c r="J3" s="44"/>
      <c r="K3" s="44"/>
      <c r="L3" s="44"/>
      <c r="M3" s="43" t="str">
        <f t="shared" ref="M3:M14" si="0">IF(H3&lt;&gt;"",C3,"")</f>
        <v/>
      </c>
      <c r="N3" s="43" t="str">
        <f t="shared" ref="N3:N14" si="1">IF(I3&lt;&gt;"",D3,"")</f>
        <v/>
      </c>
      <c r="O3" s="43" t="str">
        <f t="shared" ref="O3:O14" si="2">IF(J3&lt;&gt;"",E3,"")</f>
        <v/>
      </c>
      <c r="P3" s="43" t="str">
        <f t="shared" ref="P3:P14" si="3">IF(K3&lt;&gt;"",F3,"")</f>
        <v/>
      </c>
      <c r="Q3" s="43" t="str">
        <f t="shared" ref="Q3:Q14" si="4">IF(L3&lt;&gt;"",G3,"")</f>
        <v/>
      </c>
      <c r="R3" s="131" t="str">
        <f>IF(COUNTA(H3:L3)&gt;1,"Prüfen Sie Ihre Eingabe.","")</f>
        <v/>
      </c>
      <c r="S3" s="188"/>
      <c r="T3" s="188"/>
      <c r="U3" s="188"/>
    </row>
    <row r="4" spans="1:22" ht="40.5" customHeight="1" x14ac:dyDescent="0.2">
      <c r="A4" s="47">
        <v>2</v>
      </c>
      <c r="B4" s="38" t="s">
        <v>68</v>
      </c>
      <c r="C4" s="43">
        <v>0</v>
      </c>
      <c r="D4" s="43">
        <v>2</v>
      </c>
      <c r="E4" s="43">
        <v>3</v>
      </c>
      <c r="F4" s="43">
        <v>4</v>
      </c>
      <c r="G4" s="43">
        <v>5</v>
      </c>
      <c r="H4" s="44"/>
      <c r="I4" s="44"/>
      <c r="J4" s="44"/>
      <c r="K4" s="44"/>
      <c r="L4" s="44"/>
      <c r="M4" s="43" t="str">
        <f t="shared" si="0"/>
        <v/>
      </c>
      <c r="N4" s="43" t="str">
        <f t="shared" si="1"/>
        <v/>
      </c>
      <c r="O4" s="43" t="str">
        <f t="shared" si="2"/>
        <v/>
      </c>
      <c r="P4" s="43" t="str">
        <f t="shared" si="3"/>
        <v/>
      </c>
      <c r="Q4" s="43" t="str">
        <f t="shared" si="4"/>
        <v/>
      </c>
      <c r="R4" s="131" t="str">
        <f t="shared" ref="R4:R22" si="5">IF(COUNTA(H4:L4)&gt;1,"Prüfen Sie Ihre Eingabe.","")</f>
        <v/>
      </c>
      <c r="S4" s="188"/>
      <c r="T4" s="188"/>
      <c r="U4" s="188"/>
    </row>
    <row r="5" spans="1:22" ht="40.5" customHeight="1" x14ac:dyDescent="0.2">
      <c r="A5" s="47">
        <v>3</v>
      </c>
      <c r="B5" s="38" t="s">
        <v>69</v>
      </c>
      <c r="C5" s="43">
        <v>0</v>
      </c>
      <c r="D5" s="43">
        <v>2</v>
      </c>
      <c r="E5" s="43">
        <v>3</v>
      </c>
      <c r="F5" s="43">
        <v>4</v>
      </c>
      <c r="G5" s="47">
        <v>5</v>
      </c>
      <c r="H5" s="44"/>
      <c r="I5" s="44"/>
      <c r="J5" s="44"/>
      <c r="K5" s="44"/>
      <c r="L5" s="44"/>
      <c r="M5" s="43" t="str">
        <f t="shared" si="0"/>
        <v/>
      </c>
      <c r="N5" s="43" t="str">
        <f t="shared" si="1"/>
        <v/>
      </c>
      <c r="O5" s="43" t="str">
        <f t="shared" si="2"/>
        <v/>
      </c>
      <c r="P5" s="43" t="str">
        <f t="shared" si="3"/>
        <v/>
      </c>
      <c r="Q5" s="43" t="str">
        <f t="shared" si="4"/>
        <v/>
      </c>
      <c r="R5" s="131" t="str">
        <f t="shared" si="5"/>
        <v/>
      </c>
      <c r="S5" s="188"/>
      <c r="T5" s="188"/>
      <c r="U5" s="188"/>
    </row>
    <row r="6" spans="1:22" ht="40.5" customHeight="1" x14ac:dyDescent="0.2">
      <c r="A6" s="47">
        <v>4</v>
      </c>
      <c r="B6" s="48" t="s">
        <v>70</v>
      </c>
      <c r="C6" s="43">
        <v>0</v>
      </c>
      <c r="D6" s="43">
        <v>2</v>
      </c>
      <c r="E6" s="43">
        <v>3</v>
      </c>
      <c r="F6" s="43">
        <v>4</v>
      </c>
      <c r="G6" s="47">
        <v>5</v>
      </c>
      <c r="H6" s="44"/>
      <c r="I6" s="44"/>
      <c r="J6" s="44"/>
      <c r="K6" s="44"/>
      <c r="L6" s="44"/>
      <c r="M6" s="43" t="str">
        <f t="shared" si="0"/>
        <v/>
      </c>
      <c r="N6" s="43" t="str">
        <f t="shared" si="1"/>
        <v/>
      </c>
      <c r="O6" s="43" t="str">
        <f t="shared" si="2"/>
        <v/>
      </c>
      <c r="P6" s="43" t="str">
        <f t="shared" si="3"/>
        <v/>
      </c>
      <c r="Q6" s="43" t="str">
        <f t="shared" si="4"/>
        <v/>
      </c>
      <c r="R6" s="131" t="str">
        <f t="shared" si="5"/>
        <v/>
      </c>
      <c r="S6" s="188"/>
      <c r="T6" s="188"/>
      <c r="U6" s="188"/>
    </row>
    <row r="7" spans="1:22" ht="40.5" customHeight="1" x14ac:dyDescent="0.2">
      <c r="A7" s="47">
        <v>5</v>
      </c>
      <c r="B7" s="48" t="s">
        <v>71</v>
      </c>
      <c r="C7" s="43">
        <v>0</v>
      </c>
      <c r="D7" s="43">
        <v>2</v>
      </c>
      <c r="E7" s="43">
        <v>3</v>
      </c>
      <c r="F7" s="43">
        <v>4</v>
      </c>
      <c r="G7" s="47">
        <v>5</v>
      </c>
      <c r="H7" s="44"/>
      <c r="I7" s="44"/>
      <c r="J7" s="44"/>
      <c r="K7" s="44"/>
      <c r="L7" s="44"/>
      <c r="M7" s="43" t="str">
        <f t="shared" si="0"/>
        <v/>
      </c>
      <c r="N7" s="43" t="str">
        <f t="shared" si="1"/>
        <v/>
      </c>
      <c r="O7" s="43" t="str">
        <f t="shared" si="2"/>
        <v/>
      </c>
      <c r="P7" s="43" t="str">
        <f t="shared" si="3"/>
        <v/>
      </c>
      <c r="Q7" s="43" t="str">
        <f t="shared" si="4"/>
        <v/>
      </c>
      <c r="R7" s="131" t="str">
        <f t="shared" si="5"/>
        <v/>
      </c>
    </row>
    <row r="8" spans="1:22" ht="40.5" customHeight="1" x14ac:dyDescent="0.2">
      <c r="A8" s="47">
        <v>6</v>
      </c>
      <c r="B8" s="48" t="s">
        <v>72</v>
      </c>
      <c r="C8" s="43">
        <v>0</v>
      </c>
      <c r="D8" s="43">
        <v>2</v>
      </c>
      <c r="E8" s="43">
        <v>3</v>
      </c>
      <c r="F8" s="43">
        <v>4</v>
      </c>
      <c r="G8" s="47">
        <v>5</v>
      </c>
      <c r="H8" s="44"/>
      <c r="I8" s="44"/>
      <c r="J8" s="44"/>
      <c r="K8" s="44"/>
      <c r="L8" s="44"/>
      <c r="M8" s="43" t="str">
        <f t="shared" si="0"/>
        <v/>
      </c>
      <c r="N8" s="43" t="str">
        <f t="shared" si="1"/>
        <v/>
      </c>
      <c r="O8" s="43" t="str">
        <f t="shared" si="2"/>
        <v/>
      </c>
      <c r="P8" s="43" t="str">
        <f t="shared" si="3"/>
        <v/>
      </c>
      <c r="Q8" s="43" t="str">
        <f t="shared" si="4"/>
        <v/>
      </c>
      <c r="R8" s="131" t="str">
        <f t="shared" si="5"/>
        <v/>
      </c>
    </row>
    <row r="9" spans="1:22" ht="40.5" customHeight="1" x14ac:dyDescent="0.2">
      <c r="A9" s="47">
        <v>7</v>
      </c>
      <c r="B9" s="48" t="s">
        <v>195</v>
      </c>
      <c r="C9" s="43">
        <v>0</v>
      </c>
      <c r="D9" s="43">
        <v>2</v>
      </c>
      <c r="E9" s="43">
        <v>3</v>
      </c>
      <c r="F9" s="43">
        <v>4</v>
      </c>
      <c r="G9" s="47">
        <v>5</v>
      </c>
      <c r="H9" s="44"/>
      <c r="I9" s="44"/>
      <c r="J9" s="44"/>
      <c r="K9" s="44"/>
      <c r="L9" s="44"/>
      <c r="M9" s="43" t="str">
        <f t="shared" si="0"/>
        <v/>
      </c>
      <c r="N9" s="43" t="str">
        <f t="shared" si="1"/>
        <v/>
      </c>
      <c r="O9" s="43" t="str">
        <f t="shared" si="2"/>
        <v/>
      </c>
      <c r="P9" s="43" t="str">
        <f t="shared" si="3"/>
        <v/>
      </c>
      <c r="Q9" s="43" t="str">
        <f t="shared" si="4"/>
        <v/>
      </c>
      <c r="R9" s="131" t="str">
        <f t="shared" si="5"/>
        <v/>
      </c>
    </row>
    <row r="10" spans="1:22" ht="40.5" customHeight="1" x14ac:dyDescent="0.2">
      <c r="A10" s="47">
        <v>8</v>
      </c>
      <c r="B10" s="48" t="s">
        <v>73</v>
      </c>
      <c r="C10" s="43">
        <v>0</v>
      </c>
      <c r="D10" s="43">
        <v>2</v>
      </c>
      <c r="E10" s="43">
        <v>3</v>
      </c>
      <c r="F10" s="43">
        <v>4</v>
      </c>
      <c r="G10" s="47">
        <v>5</v>
      </c>
      <c r="H10" s="44"/>
      <c r="I10" s="44"/>
      <c r="J10" s="44"/>
      <c r="K10" s="44"/>
      <c r="L10" s="44"/>
      <c r="M10" s="43" t="str">
        <f t="shared" si="0"/>
        <v/>
      </c>
      <c r="N10" s="43" t="str">
        <f t="shared" si="1"/>
        <v/>
      </c>
      <c r="O10" s="43" t="str">
        <f t="shared" si="2"/>
        <v/>
      </c>
      <c r="P10" s="43" t="str">
        <f t="shared" si="3"/>
        <v/>
      </c>
      <c r="Q10" s="43" t="str">
        <f t="shared" si="4"/>
        <v/>
      </c>
      <c r="R10" s="131" t="str">
        <f t="shared" si="5"/>
        <v/>
      </c>
    </row>
    <row r="11" spans="1:22" ht="40.5" customHeight="1" x14ac:dyDescent="0.2">
      <c r="A11" s="47">
        <v>9</v>
      </c>
      <c r="B11" s="38" t="s">
        <v>74</v>
      </c>
      <c r="C11" s="47">
        <v>0</v>
      </c>
      <c r="D11" s="43">
        <v>1</v>
      </c>
      <c r="E11" s="43">
        <v>1</v>
      </c>
      <c r="F11" s="47">
        <v>2</v>
      </c>
      <c r="G11" s="43">
        <v>3</v>
      </c>
      <c r="H11" s="72"/>
      <c r="I11" s="44"/>
      <c r="J11" s="44"/>
      <c r="K11" s="72"/>
      <c r="L11" s="44"/>
      <c r="M11" s="43" t="str">
        <f t="shared" si="0"/>
        <v/>
      </c>
      <c r="N11" s="43" t="str">
        <f t="shared" si="1"/>
        <v/>
      </c>
      <c r="O11" s="43" t="str">
        <f t="shared" si="2"/>
        <v/>
      </c>
      <c r="P11" s="43" t="str">
        <f t="shared" si="3"/>
        <v/>
      </c>
      <c r="Q11" s="43" t="str">
        <f t="shared" si="4"/>
        <v/>
      </c>
      <c r="R11" s="131" t="str">
        <f t="shared" si="5"/>
        <v/>
      </c>
    </row>
    <row r="12" spans="1:22" ht="39.75" customHeight="1" x14ac:dyDescent="0.2">
      <c r="A12" s="47">
        <v>10</v>
      </c>
      <c r="B12" s="38" t="s">
        <v>75</v>
      </c>
      <c r="C12" s="43">
        <v>0</v>
      </c>
      <c r="D12" s="43">
        <v>1</v>
      </c>
      <c r="E12" s="43">
        <v>1</v>
      </c>
      <c r="F12" s="43">
        <v>2</v>
      </c>
      <c r="G12" s="43">
        <v>3</v>
      </c>
      <c r="H12" s="44"/>
      <c r="I12" s="44"/>
      <c r="J12" s="44"/>
      <c r="K12" s="44"/>
      <c r="L12" s="44"/>
      <c r="M12" s="43" t="str">
        <f t="shared" si="0"/>
        <v/>
      </c>
      <c r="N12" s="43" t="str">
        <f t="shared" si="1"/>
        <v/>
      </c>
      <c r="O12" s="43" t="str">
        <f t="shared" si="2"/>
        <v/>
      </c>
      <c r="P12" s="43" t="str">
        <f t="shared" si="3"/>
        <v/>
      </c>
      <c r="Q12" s="43" t="str">
        <f t="shared" si="4"/>
        <v/>
      </c>
      <c r="R12" s="131" t="str">
        <f t="shared" si="5"/>
        <v/>
      </c>
    </row>
    <row r="13" spans="1:22" ht="39.75" customHeight="1" x14ac:dyDescent="0.2">
      <c r="A13" s="47">
        <v>11</v>
      </c>
      <c r="B13" s="38" t="s">
        <v>76</v>
      </c>
      <c r="C13" s="43">
        <v>0</v>
      </c>
      <c r="D13" s="43">
        <v>1</v>
      </c>
      <c r="E13" s="43">
        <v>2</v>
      </c>
      <c r="F13" s="43">
        <v>3</v>
      </c>
      <c r="G13" s="43">
        <v>4</v>
      </c>
      <c r="H13" s="44"/>
      <c r="I13" s="44"/>
      <c r="J13" s="44"/>
      <c r="K13" s="44"/>
      <c r="L13" s="44"/>
      <c r="M13" s="43" t="str">
        <f t="shared" si="0"/>
        <v/>
      </c>
      <c r="N13" s="43" t="str">
        <f t="shared" si="1"/>
        <v/>
      </c>
      <c r="O13" s="43" t="str">
        <f t="shared" si="2"/>
        <v/>
      </c>
      <c r="P13" s="43" t="str">
        <f t="shared" si="3"/>
        <v/>
      </c>
      <c r="Q13" s="43" t="str">
        <f t="shared" si="4"/>
        <v/>
      </c>
      <c r="R13" s="131" t="str">
        <f t="shared" si="5"/>
        <v/>
      </c>
    </row>
    <row r="14" spans="1:22" ht="39.75" customHeight="1" x14ac:dyDescent="0.2">
      <c r="A14" s="47">
        <v>12</v>
      </c>
      <c r="B14" s="38" t="s">
        <v>77</v>
      </c>
      <c r="C14" s="47">
        <v>0</v>
      </c>
      <c r="D14" s="43">
        <v>2</v>
      </c>
      <c r="E14" s="43">
        <v>5</v>
      </c>
      <c r="F14" s="47">
        <v>8</v>
      </c>
      <c r="G14" s="43">
        <v>10</v>
      </c>
      <c r="H14" s="72"/>
      <c r="I14" s="44"/>
      <c r="J14" s="44"/>
      <c r="K14" s="72"/>
      <c r="L14" s="44"/>
      <c r="M14" s="43" t="str">
        <f t="shared" si="0"/>
        <v/>
      </c>
      <c r="N14" s="43" t="str">
        <f t="shared" si="1"/>
        <v/>
      </c>
      <c r="O14" s="43" t="str">
        <f t="shared" si="2"/>
        <v/>
      </c>
      <c r="P14" s="43" t="str">
        <f t="shared" si="3"/>
        <v/>
      </c>
      <c r="Q14" s="43" t="str">
        <f t="shared" si="4"/>
        <v/>
      </c>
      <c r="R14" s="131" t="str">
        <f t="shared" si="5"/>
        <v/>
      </c>
    </row>
    <row r="15" spans="1:22" ht="39.75" customHeight="1" x14ac:dyDescent="0.2">
      <c r="A15" s="47">
        <v>13</v>
      </c>
      <c r="B15" s="38" t="s">
        <v>194</v>
      </c>
      <c r="C15" s="43">
        <v>0</v>
      </c>
      <c r="D15" s="43">
        <v>2</v>
      </c>
      <c r="E15" s="43">
        <v>3</v>
      </c>
      <c r="F15" s="43">
        <v>4</v>
      </c>
      <c r="G15" s="43">
        <v>5</v>
      </c>
      <c r="H15" s="72"/>
      <c r="I15" s="44"/>
      <c r="J15" s="44"/>
      <c r="K15" s="72"/>
      <c r="L15" s="44"/>
      <c r="M15" s="43" t="str">
        <f t="shared" ref="M15:M20" si="6">IF(H15&lt;&gt;"",C15,"")</f>
        <v/>
      </c>
      <c r="N15" s="43" t="str">
        <f t="shared" ref="N15:N20" si="7">IF(I15&lt;&gt;"",D15,"")</f>
        <v/>
      </c>
      <c r="O15" s="43" t="str">
        <f t="shared" ref="O15:O20" si="8">IF(J15&lt;&gt;"",E15,"")</f>
        <v/>
      </c>
      <c r="P15" s="43" t="str">
        <f t="shared" ref="P15:P20" si="9">IF(K15&lt;&gt;"",F15,"")</f>
        <v/>
      </c>
      <c r="Q15" s="43" t="str">
        <f t="shared" ref="Q15:Q20" si="10">IF(L15&lt;&gt;"",G15,"")</f>
        <v/>
      </c>
      <c r="R15" s="131" t="str">
        <f t="shared" si="5"/>
        <v/>
      </c>
    </row>
    <row r="16" spans="1:22" ht="39.75" customHeight="1" x14ac:dyDescent="0.2">
      <c r="A16" s="47">
        <v>14</v>
      </c>
      <c r="B16" s="38" t="s">
        <v>196</v>
      </c>
      <c r="C16" s="49">
        <v>0</v>
      </c>
      <c r="D16" s="49">
        <v>2</v>
      </c>
      <c r="E16" s="49">
        <v>3</v>
      </c>
      <c r="F16" s="49">
        <v>4</v>
      </c>
      <c r="G16" s="49">
        <v>5</v>
      </c>
      <c r="H16" s="72"/>
      <c r="I16" s="44"/>
      <c r="J16" s="44"/>
      <c r="K16" s="72"/>
      <c r="L16" s="44"/>
      <c r="M16" s="43" t="str">
        <f t="shared" si="6"/>
        <v/>
      </c>
      <c r="N16" s="43" t="str">
        <f t="shared" si="7"/>
        <v/>
      </c>
      <c r="O16" s="43" t="str">
        <f t="shared" si="8"/>
        <v/>
      </c>
      <c r="P16" s="43" t="str">
        <f t="shared" si="9"/>
        <v/>
      </c>
      <c r="Q16" s="43" t="str">
        <f t="shared" si="10"/>
        <v/>
      </c>
      <c r="R16" s="131" t="str">
        <f t="shared" si="5"/>
        <v/>
      </c>
    </row>
    <row r="17" spans="1:24" ht="39.75" customHeight="1" x14ac:dyDescent="0.2">
      <c r="A17" s="47">
        <v>15</v>
      </c>
      <c r="B17" s="38" t="s">
        <v>78</v>
      </c>
      <c r="C17" s="43">
        <v>0</v>
      </c>
      <c r="D17" s="43">
        <v>2</v>
      </c>
      <c r="E17" s="43">
        <v>5</v>
      </c>
      <c r="F17" s="43">
        <v>8</v>
      </c>
      <c r="G17" s="43">
        <v>10</v>
      </c>
      <c r="H17" s="72"/>
      <c r="I17" s="44"/>
      <c r="J17" s="44"/>
      <c r="K17" s="72"/>
      <c r="L17" s="44"/>
      <c r="M17" s="43" t="str">
        <f t="shared" si="6"/>
        <v/>
      </c>
      <c r="N17" s="43" t="str">
        <f t="shared" si="7"/>
        <v/>
      </c>
      <c r="O17" s="43" t="str">
        <f t="shared" si="8"/>
        <v/>
      </c>
      <c r="P17" s="43" t="str">
        <f t="shared" si="9"/>
        <v/>
      </c>
      <c r="Q17" s="43" t="str">
        <f t="shared" si="10"/>
        <v/>
      </c>
      <c r="R17" s="131" t="str">
        <f t="shared" si="5"/>
        <v/>
      </c>
    </row>
    <row r="18" spans="1:24" ht="39.75" customHeight="1" x14ac:dyDescent="0.2">
      <c r="A18" s="47">
        <v>16</v>
      </c>
      <c r="B18" s="38" t="s">
        <v>79</v>
      </c>
      <c r="C18" s="43">
        <v>0</v>
      </c>
      <c r="D18" s="43">
        <v>2</v>
      </c>
      <c r="E18" s="43">
        <v>5</v>
      </c>
      <c r="F18" s="43">
        <v>8</v>
      </c>
      <c r="G18" s="43">
        <v>10</v>
      </c>
      <c r="H18" s="72"/>
      <c r="I18" s="44"/>
      <c r="J18" s="44"/>
      <c r="K18" s="72"/>
      <c r="L18" s="44"/>
      <c r="M18" s="43" t="str">
        <f t="shared" si="6"/>
        <v/>
      </c>
      <c r="N18" s="43" t="str">
        <f t="shared" si="7"/>
        <v/>
      </c>
      <c r="O18" s="43" t="str">
        <f t="shared" si="8"/>
        <v/>
      </c>
      <c r="P18" s="43" t="str">
        <f t="shared" si="9"/>
        <v/>
      </c>
      <c r="Q18" s="43" t="str">
        <f t="shared" si="10"/>
        <v/>
      </c>
      <c r="R18" s="131" t="str">
        <f t="shared" si="5"/>
        <v/>
      </c>
    </row>
    <row r="19" spans="1:24" ht="39.75" customHeight="1" x14ac:dyDescent="0.2">
      <c r="A19" s="47">
        <v>17</v>
      </c>
      <c r="B19" s="38" t="s">
        <v>193</v>
      </c>
      <c r="C19" s="43">
        <v>0</v>
      </c>
      <c r="D19" s="43"/>
      <c r="E19" s="43">
        <v>1</v>
      </c>
      <c r="F19" s="43"/>
      <c r="G19" s="43">
        <v>1</v>
      </c>
      <c r="H19" s="72"/>
      <c r="I19" s="44"/>
      <c r="J19" s="44"/>
      <c r="K19" s="72"/>
      <c r="L19" s="44"/>
      <c r="M19" s="43" t="str">
        <f t="shared" si="6"/>
        <v/>
      </c>
      <c r="N19" s="43" t="str">
        <f t="shared" si="7"/>
        <v/>
      </c>
      <c r="O19" s="43" t="str">
        <f t="shared" si="8"/>
        <v/>
      </c>
      <c r="P19" s="43" t="str">
        <f t="shared" si="9"/>
        <v/>
      </c>
      <c r="Q19" s="43" t="str">
        <f t="shared" si="10"/>
        <v/>
      </c>
      <c r="R19" s="131" t="str">
        <f t="shared" si="5"/>
        <v/>
      </c>
    </row>
    <row r="20" spans="1:24" ht="39.75" customHeight="1" x14ac:dyDescent="0.2">
      <c r="A20" s="47">
        <v>18</v>
      </c>
      <c r="B20" s="38" t="s">
        <v>80</v>
      </c>
      <c r="C20" s="43">
        <v>0</v>
      </c>
      <c r="D20" s="43">
        <v>0</v>
      </c>
      <c r="E20" s="43">
        <v>1</v>
      </c>
      <c r="F20" s="43">
        <v>2</v>
      </c>
      <c r="G20" s="43">
        <v>2</v>
      </c>
      <c r="H20" s="72"/>
      <c r="I20" s="44"/>
      <c r="J20" s="44"/>
      <c r="K20" s="72"/>
      <c r="L20" s="44"/>
      <c r="M20" s="43" t="str">
        <f t="shared" si="6"/>
        <v/>
      </c>
      <c r="N20" s="43" t="str">
        <f t="shared" si="7"/>
        <v/>
      </c>
      <c r="O20" s="43" t="str">
        <f t="shared" si="8"/>
        <v/>
      </c>
      <c r="P20" s="43" t="str">
        <f t="shared" si="9"/>
        <v/>
      </c>
      <c r="Q20" s="43" t="str">
        <f t="shared" si="10"/>
        <v/>
      </c>
      <c r="R20" s="131" t="str">
        <f t="shared" si="5"/>
        <v/>
      </c>
    </row>
    <row r="21" spans="1:24" ht="22.5" hidden="1" customHeight="1" x14ac:dyDescent="0.2">
      <c r="A21" s="47">
        <v>19</v>
      </c>
      <c r="B21" s="50"/>
      <c r="C21" s="49"/>
      <c r="D21" s="49"/>
      <c r="E21" s="49"/>
      <c r="F21" s="49"/>
      <c r="G21" s="49">
        <f>SUM(G3:G20)</f>
        <v>93</v>
      </c>
      <c r="H21" s="51"/>
      <c r="I21" s="51"/>
      <c r="J21" s="51"/>
      <c r="K21" s="51"/>
      <c r="L21" s="51"/>
      <c r="M21" s="52">
        <f>SUM(M3:M20)</f>
        <v>0</v>
      </c>
      <c r="N21" s="52">
        <f>SUM(N3:N20)</f>
        <v>0</v>
      </c>
      <c r="O21" s="52">
        <f>SUM(O3:O20)</f>
        <v>0</v>
      </c>
      <c r="P21" s="52">
        <f>SUM(P3:P20)</f>
        <v>0</v>
      </c>
      <c r="Q21" s="52">
        <f>SUM(Q3:Q20)</f>
        <v>0</v>
      </c>
      <c r="R21" s="131" t="str">
        <f t="shared" si="5"/>
        <v/>
      </c>
    </row>
    <row r="22" spans="1:24" ht="27" hidden="1" customHeight="1" x14ac:dyDescent="0.35">
      <c r="A22" s="47">
        <v>20</v>
      </c>
      <c r="B22" s="50"/>
      <c r="C22" s="49"/>
      <c r="D22" s="49"/>
      <c r="E22" s="49"/>
      <c r="F22" s="49"/>
      <c r="G22" s="49"/>
      <c r="H22" s="51"/>
      <c r="I22" s="62"/>
      <c r="J22" s="62"/>
      <c r="K22" s="62"/>
      <c r="L22" s="62"/>
      <c r="M22" s="49"/>
      <c r="N22" s="49"/>
      <c r="O22" s="49"/>
      <c r="P22" s="49"/>
      <c r="Q22" s="53">
        <f>SUM(M21:Q21)</f>
        <v>0</v>
      </c>
      <c r="R22" s="131" t="str">
        <f t="shared" si="5"/>
        <v/>
      </c>
    </row>
    <row r="23" spans="1:24" ht="41.25" customHeight="1" x14ac:dyDescent="0.2">
      <c r="A23" s="189">
        <v>21</v>
      </c>
      <c r="B23" s="190" t="s">
        <v>81</v>
      </c>
      <c r="C23" s="191"/>
      <c r="D23" s="191"/>
      <c r="E23" s="191"/>
      <c r="F23" s="191"/>
      <c r="G23" s="191"/>
      <c r="H23" s="192"/>
      <c r="I23" s="63"/>
      <c r="J23" s="29"/>
      <c r="K23" s="29"/>
      <c r="L23" s="65"/>
      <c r="M23" s="193"/>
      <c r="N23" s="194"/>
      <c r="O23" s="194"/>
      <c r="P23" s="194"/>
      <c r="Q23" s="195"/>
      <c r="R23" s="20"/>
    </row>
    <row r="24" spans="1:24" ht="22.5" customHeight="1" x14ac:dyDescent="0.2">
      <c r="A24" s="189"/>
      <c r="B24" s="55" t="s">
        <v>98</v>
      </c>
      <c r="C24" s="43" t="s">
        <v>82</v>
      </c>
      <c r="D24" s="43"/>
      <c r="E24" s="43"/>
      <c r="F24" s="43"/>
      <c r="G24" s="43"/>
      <c r="H24" s="58" t="s">
        <v>82</v>
      </c>
      <c r="I24" s="64"/>
      <c r="J24" s="29"/>
      <c r="K24" s="29"/>
      <c r="L24" s="65"/>
      <c r="M24" s="61" t="s">
        <v>82</v>
      </c>
      <c r="N24" s="43" t="s">
        <v>83</v>
      </c>
      <c r="O24" s="54"/>
      <c r="P24" s="54"/>
      <c r="Q24" s="54"/>
      <c r="R24" s="20"/>
    </row>
    <row r="25" spans="1:24" ht="25.5" customHeight="1" x14ac:dyDescent="0.2">
      <c r="A25" s="189"/>
      <c r="B25" s="38" t="s">
        <v>121</v>
      </c>
      <c r="C25" s="54"/>
      <c r="D25" s="54"/>
      <c r="E25" s="54"/>
      <c r="F25" s="54"/>
      <c r="G25" s="54"/>
      <c r="H25" s="73"/>
      <c r="I25" s="63"/>
      <c r="J25" s="29"/>
      <c r="K25" s="29"/>
      <c r="L25" s="65"/>
      <c r="M25" s="60">
        <f>IF(H25&lt;&gt;"",-1,0)</f>
        <v>0</v>
      </c>
      <c r="N25" s="54"/>
      <c r="O25" s="54"/>
      <c r="P25" s="54"/>
      <c r="Q25" s="54"/>
      <c r="R25" s="20"/>
    </row>
    <row r="26" spans="1:24" ht="25.5" customHeight="1" x14ac:dyDescent="0.2">
      <c r="A26" s="189"/>
      <c r="B26" s="38" t="s">
        <v>122</v>
      </c>
      <c r="C26" s="54"/>
      <c r="D26" s="54"/>
      <c r="E26" s="54"/>
      <c r="F26" s="54"/>
      <c r="G26" s="54"/>
      <c r="H26" s="73"/>
      <c r="I26" s="63"/>
      <c r="J26" s="29"/>
      <c r="K26" s="29"/>
      <c r="L26" s="65"/>
      <c r="M26" s="60">
        <f>IF(H26&lt;&gt;"",-1,0)</f>
        <v>0</v>
      </c>
      <c r="N26" s="54"/>
      <c r="O26" s="54"/>
      <c r="P26" s="54"/>
      <c r="Q26" s="54"/>
      <c r="R26" s="20"/>
      <c r="S26" s="22" t="s">
        <v>119</v>
      </c>
    </row>
    <row r="27" spans="1:24" ht="25.5" customHeight="1" x14ac:dyDescent="0.2">
      <c r="A27" s="189"/>
      <c r="B27" s="38" t="s">
        <v>123</v>
      </c>
      <c r="C27" s="54"/>
      <c r="D27" s="54"/>
      <c r="E27" s="54"/>
      <c r="F27" s="54"/>
      <c r="G27" s="54"/>
      <c r="H27" s="74"/>
      <c r="I27" s="63"/>
      <c r="J27" s="29"/>
      <c r="K27" s="29"/>
      <c r="L27" s="65"/>
      <c r="M27" s="60">
        <f>IF(H27&lt;&gt;"",1,0)</f>
        <v>0</v>
      </c>
      <c r="N27" s="54"/>
      <c r="O27" s="54"/>
      <c r="P27" s="54"/>
      <c r="Q27" s="54"/>
      <c r="R27" s="20"/>
      <c r="S27" s="22" t="s">
        <v>120</v>
      </c>
    </row>
    <row r="28" spans="1:24" ht="31.5" customHeight="1" x14ac:dyDescent="0.25">
      <c r="A28" s="189"/>
      <c r="B28" s="38" t="s">
        <v>124</v>
      </c>
      <c r="C28" s="54"/>
      <c r="D28" s="54"/>
      <c r="E28" s="54"/>
      <c r="F28" s="54"/>
      <c r="G28" s="54"/>
      <c r="H28" s="74"/>
      <c r="I28" s="63"/>
      <c r="J28" s="29"/>
      <c r="K28" s="29"/>
      <c r="L28" s="65"/>
      <c r="M28" s="60">
        <f>IF(H28&lt;&gt;"",1,0)</f>
        <v>0</v>
      </c>
      <c r="N28" s="54"/>
      <c r="O28" s="54"/>
      <c r="P28" s="54"/>
      <c r="Q28" s="54">
        <f>SUM(M25:M28)</f>
        <v>0</v>
      </c>
      <c r="R28" s="20"/>
      <c r="X28" s="21"/>
    </row>
    <row r="29" spans="1:24" ht="31.5" hidden="1" customHeight="1" x14ac:dyDescent="0.35">
      <c r="A29" s="38"/>
      <c r="B29" s="38"/>
      <c r="C29" s="54"/>
      <c r="D29" s="54"/>
      <c r="E29" s="54"/>
      <c r="F29" s="54"/>
      <c r="G29" s="54"/>
      <c r="H29" s="59"/>
      <c r="I29" s="63"/>
      <c r="J29" s="29"/>
      <c r="K29" s="29"/>
      <c r="L29" s="65"/>
      <c r="M29" s="60"/>
      <c r="N29" s="54"/>
      <c r="O29" s="54"/>
      <c r="P29" s="54"/>
      <c r="Q29" s="53">
        <f>IF(Q28&gt;1,3,0)</f>
        <v>0</v>
      </c>
      <c r="R29" s="20"/>
      <c r="X29" s="21"/>
    </row>
    <row r="30" spans="1:24" ht="31.5" customHeight="1" x14ac:dyDescent="0.2">
      <c r="A30" s="189">
        <v>22</v>
      </c>
      <c r="B30" s="190" t="s">
        <v>84</v>
      </c>
      <c r="C30" s="191"/>
      <c r="D30" s="191"/>
      <c r="E30" s="191"/>
      <c r="F30" s="191"/>
      <c r="G30" s="191"/>
      <c r="H30" s="192"/>
      <c r="I30" s="63"/>
      <c r="J30" s="29"/>
      <c r="K30" s="29"/>
      <c r="L30" s="65"/>
      <c r="M30" s="193"/>
      <c r="N30" s="194"/>
      <c r="O30" s="194"/>
      <c r="P30" s="194"/>
      <c r="Q30" s="195"/>
      <c r="R30" s="20"/>
    </row>
    <row r="31" spans="1:24" ht="24.75" customHeight="1" x14ac:dyDescent="0.2">
      <c r="A31" s="189"/>
      <c r="B31" s="55" t="s">
        <v>98</v>
      </c>
      <c r="C31" s="43" t="s">
        <v>82</v>
      </c>
      <c r="D31" s="43"/>
      <c r="E31" s="54"/>
      <c r="F31" s="54"/>
      <c r="G31" s="54"/>
      <c r="H31" s="58" t="s">
        <v>82</v>
      </c>
      <c r="I31" s="64"/>
      <c r="J31" s="29"/>
      <c r="K31" s="29"/>
      <c r="L31" s="65"/>
      <c r="M31" s="61" t="s">
        <v>82</v>
      </c>
      <c r="N31" s="43"/>
      <c r="O31" s="54"/>
      <c r="P31" s="54"/>
      <c r="Q31" s="54"/>
      <c r="R31" s="20"/>
    </row>
    <row r="32" spans="1:24" ht="26.25" customHeight="1" x14ac:dyDescent="0.2">
      <c r="A32" s="189"/>
      <c r="B32" s="38" t="s">
        <v>85</v>
      </c>
      <c r="C32" s="54">
        <v>3</v>
      </c>
      <c r="D32" s="54"/>
      <c r="E32" s="54"/>
      <c r="F32" s="54"/>
      <c r="G32" s="54"/>
      <c r="H32" s="74"/>
      <c r="I32" s="63"/>
      <c r="J32" s="29"/>
      <c r="K32" s="29"/>
      <c r="L32" s="65"/>
      <c r="M32" s="60">
        <f>IF(H32&lt;&gt;"",1,-1)</f>
        <v>-1</v>
      </c>
      <c r="N32" s="54"/>
      <c r="O32" s="54"/>
      <c r="P32" s="54">
        <f>M32*C32</f>
        <v>-3</v>
      </c>
      <c r="Q32" s="54"/>
      <c r="R32" s="20"/>
    </row>
    <row r="33" spans="1:22" ht="26.25" customHeight="1" x14ac:dyDescent="0.25">
      <c r="A33" s="189"/>
      <c r="B33" s="38" t="s">
        <v>86</v>
      </c>
      <c r="C33" s="56">
        <v>1</v>
      </c>
      <c r="D33" s="54"/>
      <c r="E33" s="54"/>
      <c r="F33" s="54"/>
      <c r="G33" s="54"/>
      <c r="H33" s="74"/>
      <c r="I33" s="63"/>
      <c r="J33" s="29"/>
      <c r="K33" s="29"/>
      <c r="L33" s="65"/>
      <c r="M33" s="60">
        <f>IF(H33="",0,-1)</f>
        <v>0</v>
      </c>
      <c r="N33" s="54"/>
      <c r="O33" s="54"/>
      <c r="P33" s="54">
        <f>M33*C33</f>
        <v>0</v>
      </c>
      <c r="Q33" s="54"/>
      <c r="R33" s="20"/>
    </row>
    <row r="34" spans="1:22" ht="26.25" customHeight="1" x14ac:dyDescent="0.2">
      <c r="A34" s="189"/>
      <c r="B34" s="38" t="s">
        <v>87</v>
      </c>
      <c r="C34" s="54">
        <v>3</v>
      </c>
      <c r="D34" s="54"/>
      <c r="E34" s="54"/>
      <c r="F34" s="54"/>
      <c r="G34" s="54"/>
      <c r="H34" s="74"/>
      <c r="I34" s="63"/>
      <c r="J34" s="29"/>
      <c r="K34" s="29"/>
      <c r="L34" s="65"/>
      <c r="M34" s="60">
        <f>IF(H34&lt;&gt;"",1,-1)</f>
        <v>-1</v>
      </c>
      <c r="N34" s="54"/>
      <c r="O34" s="54"/>
      <c r="P34" s="54">
        <f t="shared" ref="P34:P44" si="11">M34*C34</f>
        <v>-3</v>
      </c>
      <c r="Q34" s="54"/>
      <c r="R34" s="20"/>
    </row>
    <row r="35" spans="1:22" ht="26.25" customHeight="1" x14ac:dyDescent="0.2">
      <c r="A35" s="189"/>
      <c r="B35" s="38" t="s">
        <v>88</v>
      </c>
      <c r="C35" s="57">
        <v>2</v>
      </c>
      <c r="D35" s="54"/>
      <c r="E35" s="54"/>
      <c r="F35" s="54"/>
      <c r="G35" s="54"/>
      <c r="H35" s="73"/>
      <c r="I35" s="63"/>
      <c r="J35" s="29"/>
      <c r="K35" s="29"/>
      <c r="L35" s="65"/>
      <c r="M35" s="60">
        <f t="shared" ref="M35:M44" si="12">IF(H35&lt;&gt;"",1,-1)</f>
        <v>-1</v>
      </c>
      <c r="N35" s="54"/>
      <c r="O35" s="54"/>
      <c r="P35" s="54">
        <f t="shared" si="11"/>
        <v>-2</v>
      </c>
      <c r="Q35" s="54"/>
      <c r="R35" s="20"/>
    </row>
    <row r="36" spans="1:22" ht="26.25" customHeight="1" x14ac:dyDescent="0.25">
      <c r="A36" s="189"/>
      <c r="B36" s="38" t="s">
        <v>89</v>
      </c>
      <c r="C36" s="56">
        <v>1</v>
      </c>
      <c r="D36" s="54"/>
      <c r="E36" s="54"/>
      <c r="F36" s="54"/>
      <c r="G36" s="54"/>
      <c r="H36" s="73"/>
      <c r="I36" s="63"/>
      <c r="J36" s="29"/>
      <c r="K36" s="29"/>
      <c r="L36" s="65"/>
      <c r="M36" s="60">
        <f>IF(H36="",0,-1)</f>
        <v>0</v>
      </c>
      <c r="N36" s="54"/>
      <c r="O36" s="54"/>
      <c r="P36" s="54">
        <f t="shared" si="11"/>
        <v>0</v>
      </c>
      <c r="Q36" s="54"/>
      <c r="R36" s="20"/>
    </row>
    <row r="37" spans="1:22" ht="26.25" customHeight="1" x14ac:dyDescent="0.2">
      <c r="A37" s="189"/>
      <c r="B37" s="38" t="s">
        <v>90</v>
      </c>
      <c r="C37" s="57">
        <v>1</v>
      </c>
      <c r="D37" s="54"/>
      <c r="E37" s="54"/>
      <c r="F37" s="54"/>
      <c r="G37" s="54"/>
      <c r="H37" s="73"/>
      <c r="I37" s="63"/>
      <c r="J37" s="29"/>
      <c r="K37" s="29"/>
      <c r="L37" s="65"/>
      <c r="M37" s="60">
        <f t="shared" si="12"/>
        <v>-1</v>
      </c>
      <c r="N37" s="54"/>
      <c r="O37" s="54"/>
      <c r="P37" s="54">
        <f t="shared" si="11"/>
        <v>-1</v>
      </c>
      <c r="Q37" s="54"/>
      <c r="R37" s="20"/>
    </row>
    <row r="38" spans="1:22" ht="26.25" customHeight="1" x14ac:dyDescent="0.2">
      <c r="A38" s="189"/>
      <c r="B38" s="38" t="s">
        <v>91</v>
      </c>
      <c r="C38" s="57">
        <v>2</v>
      </c>
      <c r="D38" s="54"/>
      <c r="E38" s="54"/>
      <c r="F38" s="54"/>
      <c r="G38" s="54"/>
      <c r="H38" s="73"/>
      <c r="I38" s="63"/>
      <c r="J38" s="29"/>
      <c r="K38" s="29"/>
      <c r="L38" s="65"/>
      <c r="M38" s="60">
        <f t="shared" si="12"/>
        <v>-1</v>
      </c>
      <c r="N38" s="54"/>
      <c r="O38" s="54"/>
      <c r="P38" s="54">
        <f t="shared" si="11"/>
        <v>-2</v>
      </c>
      <c r="Q38" s="54"/>
      <c r="R38" s="20"/>
    </row>
    <row r="39" spans="1:22" ht="26.25" customHeight="1" x14ac:dyDescent="0.2">
      <c r="A39" s="189"/>
      <c r="B39" s="38" t="s">
        <v>92</v>
      </c>
      <c r="C39" s="57">
        <v>1</v>
      </c>
      <c r="D39" s="54"/>
      <c r="E39" s="54"/>
      <c r="F39" s="54"/>
      <c r="G39" s="54"/>
      <c r="H39" s="73"/>
      <c r="I39" s="63"/>
      <c r="J39" s="29"/>
      <c r="K39" s="29"/>
      <c r="L39" s="65"/>
      <c r="M39" s="60">
        <f t="shared" si="12"/>
        <v>-1</v>
      </c>
      <c r="N39" s="54"/>
      <c r="O39" s="54"/>
      <c r="P39" s="54">
        <f t="shared" si="11"/>
        <v>-1</v>
      </c>
      <c r="Q39" s="54"/>
      <c r="R39" s="20"/>
    </row>
    <row r="40" spans="1:22" ht="26.25" customHeight="1" x14ac:dyDescent="0.25">
      <c r="A40" s="189"/>
      <c r="B40" s="38" t="s">
        <v>93</v>
      </c>
      <c r="C40" s="56">
        <v>1</v>
      </c>
      <c r="D40" s="54"/>
      <c r="E40" s="54"/>
      <c r="F40" s="54"/>
      <c r="G40" s="54"/>
      <c r="H40" s="73"/>
      <c r="I40" s="63"/>
      <c r="J40" s="29"/>
      <c r="K40" s="29"/>
      <c r="L40" s="65"/>
      <c r="M40" s="60">
        <f>IF(H40="",0,-1)</f>
        <v>0</v>
      </c>
      <c r="N40" s="54"/>
      <c r="O40" s="54"/>
      <c r="P40" s="54">
        <f t="shared" si="11"/>
        <v>0</v>
      </c>
      <c r="Q40" s="54"/>
      <c r="R40" s="20"/>
    </row>
    <row r="41" spans="1:22" ht="26.25" customHeight="1" x14ac:dyDescent="0.2">
      <c r="A41" s="189"/>
      <c r="B41" s="38" t="s">
        <v>94</v>
      </c>
      <c r="C41" s="57">
        <v>1</v>
      </c>
      <c r="D41" s="54"/>
      <c r="E41" s="54"/>
      <c r="F41" s="54"/>
      <c r="G41" s="54"/>
      <c r="H41" s="73"/>
      <c r="I41" s="63"/>
      <c r="J41" s="29"/>
      <c r="K41" s="29"/>
      <c r="L41" s="65"/>
      <c r="M41" s="60">
        <f t="shared" si="12"/>
        <v>-1</v>
      </c>
      <c r="N41" s="54"/>
      <c r="O41" s="54"/>
      <c r="P41" s="54">
        <f t="shared" si="11"/>
        <v>-1</v>
      </c>
      <c r="Q41" s="54"/>
      <c r="R41" s="20"/>
    </row>
    <row r="42" spans="1:22" ht="26.25" customHeight="1" x14ac:dyDescent="0.25">
      <c r="A42" s="189"/>
      <c r="B42" s="38" t="s">
        <v>95</v>
      </c>
      <c r="C42" s="56">
        <v>1</v>
      </c>
      <c r="D42" s="54"/>
      <c r="E42" s="54"/>
      <c r="F42" s="54"/>
      <c r="G42" s="54"/>
      <c r="H42" s="73"/>
      <c r="I42" s="63"/>
      <c r="J42" s="29"/>
      <c r="K42" s="29"/>
      <c r="L42" s="65"/>
      <c r="M42" s="60">
        <f>IF(H42="",0,-1)</f>
        <v>0</v>
      </c>
      <c r="N42" s="54"/>
      <c r="O42" s="54"/>
      <c r="P42" s="54">
        <f t="shared" si="11"/>
        <v>0</v>
      </c>
      <c r="Q42" s="54"/>
      <c r="R42" s="20"/>
    </row>
    <row r="43" spans="1:22" ht="26.25" customHeight="1" x14ac:dyDescent="0.2">
      <c r="A43" s="189"/>
      <c r="B43" s="38" t="s">
        <v>96</v>
      </c>
      <c r="C43" s="57">
        <v>2</v>
      </c>
      <c r="D43" s="54"/>
      <c r="E43" s="54"/>
      <c r="F43" s="54"/>
      <c r="G43" s="54"/>
      <c r="H43" s="73"/>
      <c r="I43" s="63"/>
      <c r="J43" s="29"/>
      <c r="K43" s="29"/>
      <c r="L43" s="65"/>
      <c r="M43" s="60">
        <f t="shared" si="12"/>
        <v>-1</v>
      </c>
      <c r="N43" s="54"/>
      <c r="O43" s="54"/>
      <c r="P43" s="54">
        <f t="shared" si="11"/>
        <v>-2</v>
      </c>
      <c r="Q43" s="54"/>
      <c r="R43" s="20"/>
    </row>
    <row r="44" spans="1:22" ht="26.25" customHeight="1" x14ac:dyDescent="0.2">
      <c r="A44" s="189"/>
      <c r="B44" s="38" t="s">
        <v>97</v>
      </c>
      <c r="C44" s="57">
        <v>2</v>
      </c>
      <c r="D44" s="54"/>
      <c r="E44" s="54"/>
      <c r="F44" s="54"/>
      <c r="G44" s="54"/>
      <c r="H44" s="73"/>
      <c r="I44" s="66"/>
      <c r="J44" s="67"/>
      <c r="K44" s="67"/>
      <c r="L44" s="68"/>
      <c r="M44" s="60">
        <f t="shared" si="12"/>
        <v>-1</v>
      </c>
      <c r="N44" s="54"/>
      <c r="O44" s="54"/>
      <c r="P44" s="54">
        <f t="shared" si="11"/>
        <v>-2</v>
      </c>
      <c r="Q44" s="54"/>
      <c r="R44" s="20"/>
    </row>
    <row r="45" spans="1:22" ht="16.5" hidden="1" customHeight="1" thickBot="1" x14ac:dyDescent="0.3">
      <c r="A45" s="3"/>
      <c r="B45" s="5"/>
      <c r="P45" s="46">
        <f>SUM(P32:P44)</f>
        <v>-17</v>
      </c>
      <c r="Q45" s="1"/>
      <c r="S45" s="22" t="s">
        <v>125</v>
      </c>
      <c r="U45" s="35"/>
      <c r="V45" s="35"/>
    </row>
    <row r="46" spans="1:22" s="2" customFormat="1" ht="27" hidden="1" customHeight="1" thickTop="1" x14ac:dyDescent="0.35">
      <c r="B46" s="2" t="s">
        <v>0</v>
      </c>
      <c r="C46"/>
      <c r="D46"/>
      <c r="E46"/>
      <c r="F46"/>
      <c r="G46"/>
      <c r="H46"/>
      <c r="I46"/>
      <c r="P46"/>
      <c r="Q46" s="26">
        <f>IF(P45&lt;11,0,P45-10)</f>
        <v>0</v>
      </c>
      <c r="S46" s="22" t="s">
        <v>126</v>
      </c>
      <c r="T46"/>
      <c r="U46" s="35"/>
      <c r="V46" s="69"/>
    </row>
    <row r="47" spans="1:22" ht="14.25" hidden="1" customHeight="1" x14ac:dyDescent="0.2">
      <c r="N47" s="1"/>
    </row>
    <row r="48" spans="1:22" ht="24" hidden="1" customHeight="1" thickBot="1" x14ac:dyDescent="0.4">
      <c r="N48" s="1"/>
      <c r="O48" s="24" t="s">
        <v>128</v>
      </c>
      <c r="P48" s="25">
        <f>7+G21+3</f>
        <v>103</v>
      </c>
      <c r="Q48" s="27">
        <f>Q46+Q22+Q29</f>
        <v>0</v>
      </c>
    </row>
    <row r="49" spans="14:17" ht="23.25" hidden="1" customHeight="1" thickTop="1" x14ac:dyDescent="0.35">
      <c r="N49" s="1"/>
      <c r="O49" s="15"/>
      <c r="P49" s="23" t="s">
        <v>127</v>
      </c>
      <c r="Q49" s="19">
        <f>Q48/P48*100</f>
        <v>0</v>
      </c>
    </row>
    <row r="50" spans="14:17" hidden="1" x14ac:dyDescent="0.2"/>
  </sheetData>
  <sheetProtection algorithmName="SHA-512" hashValue="8EblJsApvtjojZj0B89kR6R4gvAvg7X3WLElaDN3rH6xoX4+0KdhKYKYMOvHYy4AqK7ccMuUFxKsNjHLozj6+g==" saltValue="z2FI1YxeYGnOO6LibxWRRQ==" spinCount="100000" sheet="1" objects="1" scenarios="1" selectLockedCells="1"/>
  <mergeCells count="9">
    <mergeCell ref="S2:S6"/>
    <mergeCell ref="T2:T6"/>
    <mergeCell ref="U2:U6"/>
    <mergeCell ref="A23:A28"/>
    <mergeCell ref="A30:A44"/>
    <mergeCell ref="B30:H30"/>
    <mergeCell ref="M30:Q30"/>
    <mergeCell ref="B23:H23"/>
    <mergeCell ref="M23:Q23"/>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504DF-7AA0-4285-9A98-5AAA7B35CF05}">
  <dimension ref="A1:V35"/>
  <sheetViews>
    <sheetView zoomScale="80" zoomScaleNormal="80" workbookViewId="0">
      <selection activeCell="H3" sqref="H3"/>
    </sheetView>
  </sheetViews>
  <sheetFormatPr baseColWidth="10" defaultRowHeight="14.25" x14ac:dyDescent="0.2"/>
  <cols>
    <col min="2" max="2" width="65.625" customWidth="1"/>
    <col min="3" max="7" width="5.125" hidden="1" customWidth="1"/>
    <col min="8" max="12" width="5.125" customWidth="1"/>
    <col min="13" max="16" width="5.125" hidden="1" customWidth="1"/>
    <col min="17" max="17" width="6.375" hidden="1" customWidth="1"/>
    <col min="18" max="18" width="55.875" customWidth="1"/>
    <col min="19" max="21" width="20.75" hidden="1" customWidth="1"/>
    <col min="22" max="22" width="0" hidden="1" customWidth="1"/>
  </cols>
  <sheetData>
    <row r="1" spans="1:22" s="8" customFormat="1" ht="54" customHeight="1" x14ac:dyDescent="0.2">
      <c r="A1" s="160"/>
      <c r="B1" s="152" t="s">
        <v>217</v>
      </c>
      <c r="C1" s="153" t="s">
        <v>49</v>
      </c>
      <c r="D1" s="154"/>
      <c r="E1" s="154"/>
      <c r="F1" s="154"/>
      <c r="G1" s="154"/>
      <c r="H1" s="158" t="s">
        <v>221</v>
      </c>
      <c r="I1" s="154"/>
      <c r="J1" s="154"/>
      <c r="K1" s="154"/>
      <c r="L1" s="154"/>
      <c r="M1" s="9" t="s">
        <v>50</v>
      </c>
      <c r="N1" s="10"/>
      <c r="O1" s="10"/>
      <c r="P1" s="10"/>
      <c r="Q1" s="10"/>
      <c r="R1" s="157" t="s">
        <v>20</v>
      </c>
      <c r="S1" s="6">
        <v>100</v>
      </c>
      <c r="T1" s="6">
        <v>80</v>
      </c>
      <c r="U1" s="6">
        <v>49</v>
      </c>
      <c r="V1" s="6" t="s">
        <v>129</v>
      </c>
    </row>
    <row r="2" spans="1:22" ht="158.25" customHeight="1" thickBot="1" x14ac:dyDescent="0.25">
      <c r="A2" s="160"/>
      <c r="B2" s="161" t="s">
        <v>222</v>
      </c>
      <c r="C2" s="156" t="s">
        <v>21</v>
      </c>
      <c r="D2" s="156" t="s">
        <v>22</v>
      </c>
      <c r="E2" s="156" t="s">
        <v>23</v>
      </c>
      <c r="F2" s="156" t="s">
        <v>1</v>
      </c>
      <c r="G2" s="156" t="s">
        <v>2</v>
      </c>
      <c r="H2" s="159" t="s">
        <v>21</v>
      </c>
      <c r="I2" s="159" t="s">
        <v>22</v>
      </c>
      <c r="J2" s="159" t="s">
        <v>23</v>
      </c>
      <c r="K2" s="159" t="s">
        <v>1</v>
      </c>
      <c r="L2" s="159" t="s">
        <v>2</v>
      </c>
      <c r="M2" s="7" t="s">
        <v>21</v>
      </c>
      <c r="N2" s="7" t="s">
        <v>22</v>
      </c>
      <c r="O2" s="7" t="s">
        <v>23</v>
      </c>
      <c r="P2" s="7" t="s">
        <v>1</v>
      </c>
      <c r="Q2" s="7" t="s">
        <v>2</v>
      </c>
      <c r="R2" s="28" t="str">
        <f>IF(Q29=0,"",IF(Q30&lt;U1,U2,IF(Q30&gt;T1,S2,T2)))</f>
        <v/>
      </c>
      <c r="S2" s="188" t="s">
        <v>17</v>
      </c>
      <c r="T2" s="188" t="s">
        <v>18</v>
      </c>
      <c r="U2" s="188" t="s">
        <v>19</v>
      </c>
    </row>
    <row r="3" spans="1:22" ht="49.5" customHeight="1" x14ac:dyDescent="0.2">
      <c r="A3" s="47">
        <v>1</v>
      </c>
      <c r="B3" s="38" t="s">
        <v>3</v>
      </c>
      <c r="C3" s="43">
        <v>0</v>
      </c>
      <c r="D3" s="43">
        <v>1</v>
      </c>
      <c r="E3" s="43">
        <v>2</v>
      </c>
      <c r="F3" s="43">
        <v>3</v>
      </c>
      <c r="G3" s="43">
        <v>4</v>
      </c>
      <c r="H3" s="44"/>
      <c r="I3" s="44"/>
      <c r="J3" s="44"/>
      <c r="K3" s="44"/>
      <c r="L3" s="44"/>
      <c r="M3" s="43" t="str">
        <f t="shared" ref="M3:M27" si="0">IF(H3&lt;&gt;"",C3,"")</f>
        <v/>
      </c>
      <c r="N3" s="43" t="str">
        <f t="shared" ref="N3:N27" si="1">IF(I3&lt;&gt;"",D3,"")</f>
        <v/>
      </c>
      <c r="O3" s="43" t="str">
        <f t="shared" ref="O3:O27" si="2">IF(J3&lt;&gt;"",E3,"")</f>
        <v/>
      </c>
      <c r="P3" s="43" t="str">
        <f t="shared" ref="P3:P27" si="3">IF(K3&lt;&gt;"",F3,"")</f>
        <v/>
      </c>
      <c r="Q3" s="43" t="str">
        <f t="shared" ref="Q3:Q27" si="4">IF(L3&lt;&gt;"",G3,"")</f>
        <v/>
      </c>
      <c r="R3" s="131" t="str">
        <f>IF(COUNTA(H3:L3)&gt;1,"Prüfen Sie Ihre Eingabe.","")</f>
        <v/>
      </c>
      <c r="S3" s="188"/>
      <c r="T3" s="188"/>
      <c r="U3" s="188"/>
    </row>
    <row r="4" spans="1:22" ht="49.5" customHeight="1" x14ac:dyDescent="0.2">
      <c r="A4" s="47">
        <v>2</v>
      </c>
      <c r="B4" s="38" t="s">
        <v>4</v>
      </c>
      <c r="C4" s="43">
        <v>0</v>
      </c>
      <c r="D4" s="43">
        <v>1</v>
      </c>
      <c r="E4" s="43">
        <v>2</v>
      </c>
      <c r="F4" s="43">
        <v>3</v>
      </c>
      <c r="G4" s="43">
        <v>4</v>
      </c>
      <c r="H4" s="44"/>
      <c r="I4" s="44"/>
      <c r="J4" s="44"/>
      <c r="K4" s="44"/>
      <c r="L4" s="44"/>
      <c r="M4" s="43" t="str">
        <f t="shared" si="0"/>
        <v/>
      </c>
      <c r="N4" s="43" t="str">
        <f t="shared" si="1"/>
        <v/>
      </c>
      <c r="O4" s="43" t="str">
        <f t="shared" si="2"/>
        <v/>
      </c>
      <c r="P4" s="43" t="str">
        <f t="shared" si="3"/>
        <v/>
      </c>
      <c r="Q4" s="43" t="str">
        <f t="shared" si="4"/>
        <v/>
      </c>
      <c r="R4" s="131" t="str">
        <f t="shared" ref="R4:R27" si="5">IF(COUNTA(H4:L4)&gt;1,"Prüfen Sie Ihre Eingabe.","")</f>
        <v/>
      </c>
      <c r="S4" s="188"/>
      <c r="T4" s="188"/>
      <c r="U4" s="188"/>
    </row>
    <row r="5" spans="1:22" ht="49.5" customHeight="1" x14ac:dyDescent="0.2">
      <c r="A5" s="47">
        <v>3</v>
      </c>
      <c r="B5" s="38" t="s">
        <v>5</v>
      </c>
      <c r="C5" s="43">
        <v>0</v>
      </c>
      <c r="D5" s="43">
        <v>1</v>
      </c>
      <c r="E5" s="43">
        <v>2</v>
      </c>
      <c r="F5" s="43">
        <v>3</v>
      </c>
      <c r="G5" s="47">
        <v>4</v>
      </c>
      <c r="H5" s="44"/>
      <c r="I5" s="44"/>
      <c r="J5" s="44"/>
      <c r="K5" s="44"/>
      <c r="L5" s="44"/>
      <c r="M5" s="43" t="str">
        <f t="shared" si="0"/>
        <v/>
      </c>
      <c r="N5" s="43" t="str">
        <f t="shared" si="1"/>
        <v/>
      </c>
      <c r="O5" s="43" t="str">
        <f t="shared" si="2"/>
        <v/>
      </c>
      <c r="P5" s="43" t="str">
        <f t="shared" si="3"/>
        <v/>
      </c>
      <c r="Q5" s="43" t="str">
        <f t="shared" si="4"/>
        <v/>
      </c>
      <c r="R5" s="131" t="str">
        <f t="shared" si="5"/>
        <v/>
      </c>
      <c r="S5" s="188"/>
      <c r="T5" s="188"/>
      <c r="U5" s="188"/>
    </row>
    <row r="6" spans="1:22" ht="49.5" customHeight="1" x14ac:dyDescent="0.2">
      <c r="A6" s="47">
        <v>4</v>
      </c>
      <c r="B6" s="38" t="s">
        <v>6</v>
      </c>
      <c r="C6" s="43">
        <v>0</v>
      </c>
      <c r="D6" s="43">
        <v>1</v>
      </c>
      <c r="E6" s="43">
        <v>2</v>
      </c>
      <c r="F6" s="43">
        <v>3</v>
      </c>
      <c r="G6" s="47">
        <v>4</v>
      </c>
      <c r="H6" s="44"/>
      <c r="I6" s="44"/>
      <c r="J6" s="44"/>
      <c r="K6" s="44"/>
      <c r="L6" s="44"/>
      <c r="M6" s="43" t="str">
        <f t="shared" si="0"/>
        <v/>
      </c>
      <c r="N6" s="43" t="str">
        <f t="shared" si="1"/>
        <v/>
      </c>
      <c r="O6" s="43" t="str">
        <f t="shared" si="2"/>
        <v/>
      </c>
      <c r="P6" s="43" t="str">
        <f t="shared" si="3"/>
        <v/>
      </c>
      <c r="Q6" s="43" t="str">
        <f t="shared" si="4"/>
        <v/>
      </c>
      <c r="R6" s="131" t="str">
        <f t="shared" si="5"/>
        <v/>
      </c>
      <c r="S6" s="188"/>
      <c r="T6" s="188"/>
      <c r="U6" s="188"/>
    </row>
    <row r="7" spans="1:22" ht="49.5" customHeight="1" x14ac:dyDescent="0.2">
      <c r="A7" s="47">
        <v>5</v>
      </c>
      <c r="B7" s="38" t="s">
        <v>7</v>
      </c>
      <c r="C7" s="43">
        <v>0</v>
      </c>
      <c r="D7" s="43">
        <v>1</v>
      </c>
      <c r="E7" s="43">
        <v>2</v>
      </c>
      <c r="F7" s="43">
        <v>3</v>
      </c>
      <c r="G7" s="47">
        <v>4</v>
      </c>
      <c r="H7" s="44"/>
      <c r="I7" s="44"/>
      <c r="J7" s="44"/>
      <c r="K7" s="44"/>
      <c r="L7" s="44"/>
      <c r="M7" s="43" t="str">
        <f t="shared" si="0"/>
        <v/>
      </c>
      <c r="N7" s="43" t="str">
        <f t="shared" si="1"/>
        <v/>
      </c>
      <c r="O7" s="43" t="str">
        <f t="shared" si="2"/>
        <v/>
      </c>
      <c r="P7" s="43" t="str">
        <f t="shared" si="3"/>
        <v/>
      </c>
      <c r="Q7" s="43" t="str">
        <f t="shared" si="4"/>
        <v/>
      </c>
      <c r="R7" s="131" t="str">
        <f t="shared" si="5"/>
        <v/>
      </c>
    </row>
    <row r="8" spans="1:22" ht="44.25" customHeight="1" x14ac:dyDescent="0.2">
      <c r="A8" s="47">
        <v>6</v>
      </c>
      <c r="B8" s="38" t="s">
        <v>8</v>
      </c>
      <c r="C8" s="43">
        <v>0</v>
      </c>
      <c r="D8" s="43">
        <v>0</v>
      </c>
      <c r="E8" s="43">
        <v>1</v>
      </c>
      <c r="F8" s="43">
        <v>1</v>
      </c>
      <c r="G8" s="43">
        <v>2</v>
      </c>
      <c r="H8" s="44"/>
      <c r="I8" s="44"/>
      <c r="J8" s="44"/>
      <c r="K8" s="44"/>
      <c r="L8" s="44"/>
      <c r="M8" s="43" t="str">
        <f t="shared" si="0"/>
        <v/>
      </c>
      <c r="N8" s="43" t="str">
        <f t="shared" si="1"/>
        <v/>
      </c>
      <c r="O8" s="43" t="str">
        <f t="shared" si="2"/>
        <v/>
      </c>
      <c r="P8" s="43" t="str">
        <f t="shared" si="3"/>
        <v/>
      </c>
      <c r="Q8" s="43" t="str">
        <f t="shared" si="4"/>
        <v/>
      </c>
      <c r="R8" s="131" t="str">
        <f t="shared" si="5"/>
        <v/>
      </c>
    </row>
    <row r="9" spans="1:22" ht="44.25" customHeight="1" x14ac:dyDescent="0.2">
      <c r="A9" s="47">
        <v>7</v>
      </c>
      <c r="B9" s="38" t="s">
        <v>9</v>
      </c>
      <c r="C9" s="43">
        <v>0</v>
      </c>
      <c r="D9" s="43">
        <v>0</v>
      </c>
      <c r="E9" s="43">
        <v>1</v>
      </c>
      <c r="F9" s="43">
        <v>2</v>
      </c>
      <c r="G9" s="43">
        <v>3</v>
      </c>
      <c r="H9" s="44"/>
      <c r="I9" s="44"/>
      <c r="J9" s="44"/>
      <c r="K9" s="44"/>
      <c r="L9" s="44"/>
      <c r="M9" s="43" t="str">
        <f t="shared" si="0"/>
        <v/>
      </c>
      <c r="N9" s="43" t="str">
        <f t="shared" si="1"/>
        <v/>
      </c>
      <c r="O9" s="43" t="str">
        <f t="shared" si="2"/>
        <v/>
      </c>
      <c r="P9" s="43" t="str">
        <f t="shared" si="3"/>
        <v/>
      </c>
      <c r="Q9" s="43" t="str">
        <f t="shared" si="4"/>
        <v/>
      </c>
      <c r="R9" s="131" t="str">
        <f t="shared" si="5"/>
        <v/>
      </c>
    </row>
    <row r="10" spans="1:22" ht="51.75" customHeight="1" x14ac:dyDescent="0.2">
      <c r="A10" s="47">
        <v>8</v>
      </c>
      <c r="B10" s="38" t="s">
        <v>10</v>
      </c>
      <c r="C10" s="43">
        <v>0</v>
      </c>
      <c r="D10" s="43">
        <v>0</v>
      </c>
      <c r="E10" s="43">
        <v>1</v>
      </c>
      <c r="F10" s="43">
        <v>1</v>
      </c>
      <c r="G10" s="43">
        <v>2</v>
      </c>
      <c r="H10" s="44"/>
      <c r="I10" s="44"/>
      <c r="J10" s="44"/>
      <c r="K10" s="44"/>
      <c r="L10" s="44"/>
      <c r="M10" s="43" t="str">
        <f t="shared" si="0"/>
        <v/>
      </c>
      <c r="N10" s="43" t="str">
        <f t="shared" si="1"/>
        <v/>
      </c>
      <c r="O10" s="43" t="str">
        <f t="shared" si="2"/>
        <v/>
      </c>
      <c r="P10" s="43" t="str">
        <f t="shared" si="3"/>
        <v/>
      </c>
      <c r="Q10" s="43" t="str">
        <f t="shared" si="4"/>
        <v/>
      </c>
      <c r="R10" s="131" t="str">
        <f t="shared" si="5"/>
        <v/>
      </c>
    </row>
    <row r="11" spans="1:22" ht="51.75" customHeight="1" x14ac:dyDescent="0.2">
      <c r="A11" s="47">
        <v>9</v>
      </c>
      <c r="B11" s="38" t="s">
        <v>11</v>
      </c>
      <c r="C11" s="47">
        <v>0</v>
      </c>
      <c r="D11" s="43">
        <v>0</v>
      </c>
      <c r="E11" s="43">
        <v>1</v>
      </c>
      <c r="F11" s="47">
        <v>2</v>
      </c>
      <c r="G11" s="43">
        <v>3</v>
      </c>
      <c r="H11" s="45"/>
      <c r="I11" s="44"/>
      <c r="J11" s="44"/>
      <c r="K11" s="45"/>
      <c r="L11" s="44"/>
      <c r="M11" s="43" t="str">
        <f t="shared" si="0"/>
        <v/>
      </c>
      <c r="N11" s="43" t="str">
        <f t="shared" si="1"/>
        <v/>
      </c>
      <c r="O11" s="43" t="str">
        <f t="shared" si="2"/>
        <v/>
      </c>
      <c r="P11" s="43" t="str">
        <f t="shared" si="3"/>
        <v/>
      </c>
      <c r="Q11" s="43" t="str">
        <f t="shared" si="4"/>
        <v/>
      </c>
      <c r="R11" s="131" t="str">
        <f t="shared" si="5"/>
        <v/>
      </c>
    </row>
    <row r="12" spans="1:22" ht="50.25" customHeight="1" x14ac:dyDescent="0.2">
      <c r="A12" s="47">
        <v>10</v>
      </c>
      <c r="B12" s="38" t="s">
        <v>12</v>
      </c>
      <c r="C12" s="43">
        <v>0</v>
      </c>
      <c r="D12" s="43">
        <v>0</v>
      </c>
      <c r="E12" s="43">
        <v>1</v>
      </c>
      <c r="F12" s="43">
        <v>2</v>
      </c>
      <c r="G12" s="43">
        <v>3</v>
      </c>
      <c r="H12" s="44"/>
      <c r="I12" s="44"/>
      <c r="J12" s="44"/>
      <c r="K12" s="44"/>
      <c r="L12" s="44"/>
      <c r="M12" s="43" t="str">
        <f t="shared" si="0"/>
        <v/>
      </c>
      <c r="N12" s="43" t="str">
        <f t="shared" si="1"/>
        <v/>
      </c>
      <c r="O12" s="43" t="str">
        <f t="shared" si="2"/>
        <v/>
      </c>
      <c r="P12" s="43" t="str">
        <f t="shared" si="3"/>
        <v/>
      </c>
      <c r="Q12" s="43" t="str">
        <f t="shared" si="4"/>
        <v/>
      </c>
      <c r="R12" s="131" t="str">
        <f t="shared" si="5"/>
        <v/>
      </c>
    </row>
    <row r="13" spans="1:22" ht="35.25" customHeight="1" x14ac:dyDescent="0.2">
      <c r="A13" s="47">
        <v>11</v>
      </c>
      <c r="B13" s="38" t="s">
        <v>13</v>
      </c>
      <c r="C13" s="47">
        <v>0</v>
      </c>
      <c r="D13" s="43">
        <v>0</v>
      </c>
      <c r="E13" s="43">
        <v>1</v>
      </c>
      <c r="F13" s="47">
        <v>2</v>
      </c>
      <c r="G13" s="43">
        <v>3</v>
      </c>
      <c r="H13" s="45"/>
      <c r="I13" s="44"/>
      <c r="J13" s="44"/>
      <c r="K13" s="45"/>
      <c r="L13" s="44"/>
      <c r="M13" s="43" t="str">
        <f t="shared" si="0"/>
        <v/>
      </c>
      <c r="N13" s="43" t="str">
        <f t="shared" si="1"/>
        <v/>
      </c>
      <c r="O13" s="43" t="str">
        <f t="shared" si="2"/>
        <v/>
      </c>
      <c r="P13" s="43" t="str">
        <f t="shared" si="3"/>
        <v/>
      </c>
      <c r="Q13" s="43" t="str">
        <f t="shared" si="4"/>
        <v/>
      </c>
      <c r="R13" s="131" t="str">
        <f t="shared" si="5"/>
        <v/>
      </c>
    </row>
    <row r="14" spans="1:22" ht="35.25" customHeight="1" x14ac:dyDescent="0.2">
      <c r="A14" s="47">
        <v>12</v>
      </c>
      <c r="B14" s="38" t="s">
        <v>14</v>
      </c>
      <c r="C14" s="43">
        <v>0</v>
      </c>
      <c r="D14" s="43">
        <v>0</v>
      </c>
      <c r="E14" s="43">
        <v>1</v>
      </c>
      <c r="F14" s="43">
        <v>2</v>
      </c>
      <c r="G14" s="43">
        <v>3</v>
      </c>
      <c r="H14" s="44"/>
      <c r="I14" s="44"/>
      <c r="J14" s="44"/>
      <c r="K14" s="44"/>
      <c r="L14" s="44"/>
      <c r="M14" s="43" t="str">
        <f t="shared" si="0"/>
        <v/>
      </c>
      <c r="N14" s="43" t="str">
        <f t="shared" si="1"/>
        <v/>
      </c>
      <c r="O14" s="43" t="str">
        <f t="shared" si="2"/>
        <v/>
      </c>
      <c r="P14" s="43" t="str">
        <f t="shared" si="3"/>
        <v/>
      </c>
      <c r="Q14" s="43" t="str">
        <f t="shared" si="4"/>
        <v/>
      </c>
      <c r="R14" s="131" t="str">
        <f t="shared" si="5"/>
        <v/>
      </c>
    </row>
    <row r="15" spans="1:22" ht="35.25" customHeight="1" x14ac:dyDescent="0.2">
      <c r="A15" s="47">
        <v>13</v>
      </c>
      <c r="B15" s="38" t="s">
        <v>15</v>
      </c>
      <c r="C15" s="43">
        <v>0</v>
      </c>
      <c r="D15" s="43">
        <v>0</v>
      </c>
      <c r="E15" s="43">
        <v>1</v>
      </c>
      <c r="F15" s="43">
        <v>2</v>
      </c>
      <c r="G15" s="43">
        <v>3</v>
      </c>
      <c r="H15" s="44"/>
      <c r="I15" s="44"/>
      <c r="J15" s="44"/>
      <c r="K15" s="44"/>
      <c r="L15" s="44"/>
      <c r="M15" s="43" t="str">
        <f t="shared" si="0"/>
        <v/>
      </c>
      <c r="N15" s="43" t="str">
        <f t="shared" si="1"/>
        <v/>
      </c>
      <c r="O15" s="43" t="str">
        <f t="shared" si="2"/>
        <v/>
      </c>
      <c r="P15" s="43" t="str">
        <f t="shared" si="3"/>
        <v/>
      </c>
      <c r="Q15" s="43" t="str">
        <f t="shared" si="4"/>
        <v/>
      </c>
      <c r="R15" s="131" t="str">
        <f t="shared" si="5"/>
        <v/>
      </c>
    </row>
    <row r="16" spans="1:22" ht="45" customHeight="1" x14ac:dyDescent="0.2">
      <c r="A16" s="47">
        <v>14</v>
      </c>
      <c r="B16" s="38" t="s">
        <v>197</v>
      </c>
      <c r="C16" s="43">
        <v>0</v>
      </c>
      <c r="D16" s="43">
        <v>0</v>
      </c>
      <c r="E16" s="43">
        <v>1</v>
      </c>
      <c r="F16" s="43">
        <v>2</v>
      </c>
      <c r="G16" s="43">
        <v>3</v>
      </c>
      <c r="H16" s="44"/>
      <c r="I16" s="44"/>
      <c r="J16" s="44"/>
      <c r="K16" s="44"/>
      <c r="L16" s="44"/>
      <c r="M16" s="43" t="str">
        <f t="shared" si="0"/>
        <v/>
      </c>
      <c r="N16" s="43" t="str">
        <f t="shared" si="1"/>
        <v/>
      </c>
      <c r="O16" s="43" t="str">
        <f t="shared" si="2"/>
        <v/>
      </c>
      <c r="P16" s="43" t="str">
        <f t="shared" si="3"/>
        <v/>
      </c>
      <c r="Q16" s="43" t="str">
        <f t="shared" si="4"/>
        <v/>
      </c>
      <c r="R16" s="131" t="str">
        <f t="shared" si="5"/>
        <v/>
      </c>
    </row>
    <row r="17" spans="1:18" ht="60" customHeight="1" x14ac:dyDescent="0.2">
      <c r="A17" s="47">
        <v>15</v>
      </c>
      <c r="B17" s="38" t="s">
        <v>198</v>
      </c>
      <c r="C17" s="43">
        <v>0</v>
      </c>
      <c r="D17" s="43">
        <v>0</v>
      </c>
      <c r="E17" s="43">
        <v>1</v>
      </c>
      <c r="F17" s="43">
        <v>2</v>
      </c>
      <c r="G17" s="43">
        <v>3</v>
      </c>
      <c r="H17" s="44"/>
      <c r="I17" s="44"/>
      <c r="J17" s="44"/>
      <c r="K17" s="44"/>
      <c r="L17" s="44"/>
      <c r="M17" s="43" t="str">
        <f t="shared" si="0"/>
        <v/>
      </c>
      <c r="N17" s="43" t="str">
        <f t="shared" si="1"/>
        <v/>
      </c>
      <c r="O17" s="43" t="str">
        <f t="shared" si="2"/>
        <v/>
      </c>
      <c r="P17" s="43" t="str">
        <f t="shared" si="3"/>
        <v/>
      </c>
      <c r="Q17" s="43" t="str">
        <f t="shared" si="4"/>
        <v/>
      </c>
      <c r="R17" s="131" t="str">
        <f t="shared" si="5"/>
        <v/>
      </c>
    </row>
    <row r="18" spans="1:18" ht="30" customHeight="1" x14ac:dyDescent="0.2">
      <c r="A18" s="47">
        <v>16</v>
      </c>
      <c r="B18" s="38" t="s">
        <v>199</v>
      </c>
      <c r="C18" s="43">
        <v>0</v>
      </c>
      <c r="D18" s="43">
        <v>0</v>
      </c>
      <c r="E18" s="43">
        <v>1</v>
      </c>
      <c r="F18" s="43">
        <v>2</v>
      </c>
      <c r="G18" s="43">
        <v>3</v>
      </c>
      <c r="H18" s="44"/>
      <c r="I18" s="44"/>
      <c r="J18" s="44"/>
      <c r="K18" s="44"/>
      <c r="L18" s="44"/>
      <c r="M18" s="43" t="str">
        <f t="shared" si="0"/>
        <v/>
      </c>
      <c r="N18" s="43" t="str">
        <f t="shared" si="1"/>
        <v/>
      </c>
      <c r="O18" s="43" t="str">
        <f t="shared" si="2"/>
        <v/>
      </c>
      <c r="P18" s="43" t="str">
        <f t="shared" si="3"/>
        <v/>
      </c>
      <c r="Q18" s="43" t="str">
        <f t="shared" si="4"/>
        <v/>
      </c>
      <c r="R18" s="131" t="str">
        <f t="shared" si="5"/>
        <v/>
      </c>
    </row>
    <row r="19" spans="1:18" ht="30" customHeight="1" x14ac:dyDescent="0.2">
      <c r="A19" s="47">
        <v>17</v>
      </c>
      <c r="B19" s="38" t="s">
        <v>200</v>
      </c>
      <c r="C19" s="43">
        <v>0</v>
      </c>
      <c r="D19" s="43">
        <v>0</v>
      </c>
      <c r="E19" s="43">
        <v>1</v>
      </c>
      <c r="F19" s="43">
        <v>2</v>
      </c>
      <c r="G19" s="43">
        <v>3</v>
      </c>
      <c r="H19" s="44"/>
      <c r="I19" s="44"/>
      <c r="J19" s="44"/>
      <c r="K19" s="44"/>
      <c r="L19" s="44"/>
      <c r="M19" s="43" t="str">
        <f t="shared" si="0"/>
        <v/>
      </c>
      <c r="N19" s="43" t="str">
        <f t="shared" si="1"/>
        <v/>
      </c>
      <c r="O19" s="43" t="str">
        <f t="shared" si="2"/>
        <v/>
      </c>
      <c r="P19" s="43" t="str">
        <f t="shared" si="3"/>
        <v/>
      </c>
      <c r="Q19" s="43" t="str">
        <f t="shared" si="4"/>
        <v/>
      </c>
      <c r="R19" s="131" t="str">
        <f t="shared" si="5"/>
        <v/>
      </c>
    </row>
    <row r="20" spans="1:18" ht="54" customHeight="1" x14ac:dyDescent="0.2">
      <c r="A20" s="47">
        <v>18</v>
      </c>
      <c r="B20" s="38" t="s">
        <v>201</v>
      </c>
      <c r="C20" s="43">
        <v>0</v>
      </c>
      <c r="D20" s="43">
        <v>0</v>
      </c>
      <c r="E20" s="43">
        <v>1</v>
      </c>
      <c r="F20" s="43">
        <v>2</v>
      </c>
      <c r="G20" s="43">
        <v>3</v>
      </c>
      <c r="H20" s="44"/>
      <c r="I20" s="44"/>
      <c r="J20" s="44"/>
      <c r="K20" s="44"/>
      <c r="L20" s="44"/>
      <c r="M20" s="43" t="str">
        <f t="shared" si="0"/>
        <v/>
      </c>
      <c r="N20" s="43" t="str">
        <f t="shared" si="1"/>
        <v/>
      </c>
      <c r="O20" s="43" t="str">
        <f t="shared" si="2"/>
        <v/>
      </c>
      <c r="P20" s="43" t="str">
        <f t="shared" si="3"/>
        <v/>
      </c>
      <c r="Q20" s="43" t="str">
        <f t="shared" si="4"/>
        <v/>
      </c>
      <c r="R20" s="131" t="str">
        <f t="shared" si="5"/>
        <v/>
      </c>
    </row>
    <row r="21" spans="1:18" ht="32.25" customHeight="1" x14ac:dyDescent="0.2">
      <c r="A21" s="47">
        <v>19</v>
      </c>
      <c r="B21" s="38" t="s">
        <v>202</v>
      </c>
      <c r="C21" s="43">
        <v>0</v>
      </c>
      <c r="D21" s="43">
        <v>2</v>
      </c>
      <c r="E21" s="43">
        <v>3</v>
      </c>
      <c r="F21" s="43">
        <v>4</v>
      </c>
      <c r="G21" s="43">
        <v>5</v>
      </c>
      <c r="H21" s="44"/>
      <c r="I21" s="44"/>
      <c r="J21" s="44"/>
      <c r="K21" s="44"/>
      <c r="L21" s="44"/>
      <c r="M21" s="43" t="str">
        <f t="shared" si="0"/>
        <v/>
      </c>
      <c r="N21" s="43" t="str">
        <f t="shared" si="1"/>
        <v/>
      </c>
      <c r="O21" s="43" t="str">
        <f t="shared" si="2"/>
        <v/>
      </c>
      <c r="P21" s="43" t="str">
        <f t="shared" si="3"/>
        <v/>
      </c>
      <c r="Q21" s="43" t="str">
        <f t="shared" si="4"/>
        <v/>
      </c>
      <c r="R21" s="131" t="str">
        <f t="shared" si="5"/>
        <v/>
      </c>
    </row>
    <row r="22" spans="1:18" ht="32.25" customHeight="1" x14ac:dyDescent="0.2">
      <c r="A22" s="47">
        <v>20</v>
      </c>
      <c r="B22" s="38" t="s">
        <v>207</v>
      </c>
      <c r="C22" s="43">
        <v>0</v>
      </c>
      <c r="D22" s="43">
        <v>2</v>
      </c>
      <c r="E22" s="43">
        <v>3</v>
      </c>
      <c r="F22" s="43">
        <v>4</v>
      </c>
      <c r="G22" s="43">
        <v>5</v>
      </c>
      <c r="H22" s="44"/>
      <c r="I22" s="44"/>
      <c r="J22" s="44"/>
      <c r="K22" s="44"/>
      <c r="L22" s="44"/>
      <c r="M22" s="43" t="str">
        <f t="shared" si="0"/>
        <v/>
      </c>
      <c r="N22" s="43" t="str">
        <f t="shared" si="1"/>
        <v/>
      </c>
      <c r="O22" s="43" t="str">
        <f t="shared" si="2"/>
        <v/>
      </c>
      <c r="P22" s="43" t="str">
        <f t="shared" si="3"/>
        <v/>
      </c>
      <c r="Q22" s="43" t="str">
        <f t="shared" si="4"/>
        <v/>
      </c>
      <c r="R22" s="131" t="str">
        <f t="shared" si="5"/>
        <v/>
      </c>
    </row>
    <row r="23" spans="1:18" ht="30" customHeight="1" x14ac:dyDescent="0.2">
      <c r="A23" s="94">
        <v>21</v>
      </c>
      <c r="B23" s="38" t="s">
        <v>203</v>
      </c>
      <c r="C23" s="43">
        <v>0</v>
      </c>
      <c r="D23" s="43">
        <v>2</v>
      </c>
      <c r="E23" s="43">
        <v>3</v>
      </c>
      <c r="F23" s="43">
        <v>4</v>
      </c>
      <c r="G23" s="43">
        <v>5</v>
      </c>
      <c r="H23" s="44"/>
      <c r="I23" s="44"/>
      <c r="J23" s="44"/>
      <c r="K23" s="44"/>
      <c r="L23" s="44"/>
      <c r="M23" s="43" t="str">
        <f t="shared" si="0"/>
        <v/>
      </c>
      <c r="N23" s="43" t="str">
        <f t="shared" si="1"/>
        <v/>
      </c>
      <c r="O23" s="43" t="str">
        <f t="shared" si="2"/>
        <v/>
      </c>
      <c r="P23" s="43" t="str">
        <f t="shared" si="3"/>
        <v/>
      </c>
      <c r="Q23" s="43" t="str">
        <f t="shared" si="4"/>
        <v/>
      </c>
      <c r="R23" s="131" t="str">
        <f t="shared" si="5"/>
        <v/>
      </c>
    </row>
    <row r="24" spans="1:18" ht="30" customHeight="1" x14ac:dyDescent="0.2">
      <c r="A24" s="47">
        <v>22</v>
      </c>
      <c r="B24" s="38" t="s">
        <v>16</v>
      </c>
      <c r="C24" s="43">
        <v>0</v>
      </c>
      <c r="D24" s="43">
        <v>2</v>
      </c>
      <c r="E24" s="43">
        <v>3</v>
      </c>
      <c r="F24" s="43">
        <v>4</v>
      </c>
      <c r="G24" s="43">
        <v>5</v>
      </c>
      <c r="H24" s="44"/>
      <c r="I24" s="44"/>
      <c r="J24" s="44"/>
      <c r="K24" s="44"/>
      <c r="L24" s="44"/>
      <c r="M24" s="43" t="str">
        <f t="shared" si="0"/>
        <v/>
      </c>
      <c r="N24" s="43" t="str">
        <f t="shared" si="1"/>
        <v/>
      </c>
      <c r="O24" s="43" t="str">
        <f t="shared" si="2"/>
        <v/>
      </c>
      <c r="P24" s="43" t="str">
        <f t="shared" si="3"/>
        <v/>
      </c>
      <c r="Q24" s="43" t="str">
        <f t="shared" si="4"/>
        <v/>
      </c>
      <c r="R24" s="131" t="str">
        <f t="shared" si="5"/>
        <v/>
      </c>
    </row>
    <row r="25" spans="1:18" ht="50.25" customHeight="1" x14ac:dyDescent="0.2">
      <c r="A25" s="47">
        <v>23</v>
      </c>
      <c r="B25" s="38" t="s">
        <v>204</v>
      </c>
      <c r="C25" s="43">
        <v>0</v>
      </c>
      <c r="D25" s="43">
        <v>2</v>
      </c>
      <c r="E25" s="43">
        <v>3</v>
      </c>
      <c r="F25" s="43">
        <v>5</v>
      </c>
      <c r="G25" s="43">
        <v>6</v>
      </c>
      <c r="H25" s="44"/>
      <c r="I25" s="44"/>
      <c r="J25" s="44"/>
      <c r="K25" s="44"/>
      <c r="L25" s="44"/>
      <c r="M25" s="43" t="str">
        <f t="shared" si="0"/>
        <v/>
      </c>
      <c r="N25" s="43" t="str">
        <f t="shared" si="1"/>
        <v/>
      </c>
      <c r="O25" s="43" t="str">
        <f t="shared" si="2"/>
        <v/>
      </c>
      <c r="P25" s="43" t="str">
        <f t="shared" si="3"/>
        <v/>
      </c>
      <c r="Q25" s="43" t="str">
        <f t="shared" si="4"/>
        <v/>
      </c>
      <c r="R25" s="131" t="str">
        <f t="shared" si="5"/>
        <v/>
      </c>
    </row>
    <row r="26" spans="1:18" ht="30" customHeight="1" x14ac:dyDescent="0.2">
      <c r="A26" s="94">
        <v>24</v>
      </c>
      <c r="B26" s="38" t="s">
        <v>205</v>
      </c>
      <c r="C26" s="43">
        <v>0</v>
      </c>
      <c r="D26" s="43">
        <v>2</v>
      </c>
      <c r="E26" s="43">
        <v>4</v>
      </c>
      <c r="F26" s="43">
        <v>6</v>
      </c>
      <c r="G26" s="43">
        <v>7</v>
      </c>
      <c r="H26" s="44"/>
      <c r="I26" s="44"/>
      <c r="J26" s="44"/>
      <c r="K26" s="44"/>
      <c r="L26" s="44"/>
      <c r="M26" s="43" t="str">
        <f t="shared" si="0"/>
        <v/>
      </c>
      <c r="N26" s="43" t="str">
        <f t="shared" si="1"/>
        <v/>
      </c>
      <c r="O26" s="43" t="str">
        <f t="shared" si="2"/>
        <v/>
      </c>
      <c r="P26" s="43" t="str">
        <f t="shared" si="3"/>
        <v/>
      </c>
      <c r="Q26" s="43" t="str">
        <f t="shared" si="4"/>
        <v/>
      </c>
      <c r="R26" s="131" t="str">
        <f t="shared" si="5"/>
        <v/>
      </c>
    </row>
    <row r="27" spans="1:18" ht="50.25" customHeight="1" x14ac:dyDescent="0.2">
      <c r="A27" s="47">
        <v>25</v>
      </c>
      <c r="B27" s="38" t="s">
        <v>206</v>
      </c>
      <c r="C27" s="43">
        <v>0</v>
      </c>
      <c r="D27" s="43">
        <v>2</v>
      </c>
      <c r="E27" s="43">
        <v>4</v>
      </c>
      <c r="F27" s="43">
        <v>6</v>
      </c>
      <c r="G27" s="43">
        <v>7</v>
      </c>
      <c r="H27" s="44"/>
      <c r="I27" s="44"/>
      <c r="J27" s="44"/>
      <c r="K27" s="44"/>
      <c r="L27" s="44"/>
      <c r="M27" s="43" t="str">
        <f t="shared" si="0"/>
        <v/>
      </c>
      <c r="N27" s="43" t="str">
        <f t="shared" si="1"/>
        <v/>
      </c>
      <c r="O27" s="43" t="str">
        <f t="shared" si="2"/>
        <v/>
      </c>
      <c r="P27" s="43" t="str">
        <f t="shared" si="3"/>
        <v/>
      </c>
      <c r="Q27" s="43" t="str">
        <f t="shared" si="4"/>
        <v/>
      </c>
      <c r="R27" s="131" t="str">
        <f t="shared" si="5"/>
        <v/>
      </c>
    </row>
    <row r="28" spans="1:18" ht="15.75" hidden="1" x14ac:dyDescent="0.2">
      <c r="A28" s="18" t="s">
        <v>0</v>
      </c>
      <c r="B28" s="11"/>
      <c r="C28" s="11"/>
      <c r="D28" s="11"/>
      <c r="E28" s="11"/>
      <c r="F28" s="11"/>
      <c r="G28" s="11">
        <f>SUM(G3:G27)</f>
        <v>97</v>
      </c>
      <c r="H28" s="11"/>
      <c r="I28" s="11"/>
      <c r="J28" s="11"/>
      <c r="K28" s="11"/>
      <c r="L28" s="11"/>
      <c r="M28" s="12">
        <f>SUM(M3:M27)</f>
        <v>0</v>
      </c>
      <c r="N28" s="12">
        <f>SUM(N3:N27)</f>
        <v>0</v>
      </c>
      <c r="O28" s="12">
        <f>SUM(O3:O27)</f>
        <v>0</v>
      </c>
      <c r="P28" s="12">
        <f>SUM(P3:P27)</f>
        <v>0</v>
      </c>
      <c r="Q28" s="12">
        <f>SUM(Q3:Q27)</f>
        <v>0</v>
      </c>
    </row>
    <row r="29" spans="1:18" ht="24" thickBot="1" x14ac:dyDescent="0.4">
      <c r="A29" s="1"/>
      <c r="B29" s="1"/>
      <c r="C29" s="1"/>
      <c r="D29" s="1"/>
      <c r="E29" s="1"/>
      <c r="F29" s="1"/>
      <c r="G29" s="1"/>
      <c r="H29" s="1"/>
      <c r="I29" s="1"/>
      <c r="J29" s="1"/>
      <c r="K29" s="1"/>
      <c r="L29" s="1"/>
      <c r="M29" s="1"/>
      <c r="N29" s="1"/>
      <c r="O29" s="24" t="s">
        <v>128</v>
      </c>
      <c r="P29" s="25">
        <f>G28</f>
        <v>97</v>
      </c>
      <c r="Q29" s="27">
        <f>SUM(M28:Q28)</f>
        <v>0</v>
      </c>
    </row>
    <row r="30" spans="1:18" ht="24" thickTop="1" x14ac:dyDescent="0.35">
      <c r="A30" s="1"/>
      <c r="B30" s="1"/>
      <c r="C30" s="1"/>
      <c r="D30" s="1"/>
      <c r="E30" s="1"/>
      <c r="F30" s="1"/>
      <c r="G30" s="1"/>
      <c r="H30" s="1"/>
      <c r="I30" s="1"/>
      <c r="J30" s="1"/>
      <c r="K30" s="1"/>
      <c r="L30" s="1"/>
      <c r="M30" s="1"/>
      <c r="N30" s="1"/>
      <c r="O30" s="4"/>
      <c r="P30" s="23" t="s">
        <v>127</v>
      </c>
      <c r="Q30" s="19">
        <f>Q29/P29*100</f>
        <v>0</v>
      </c>
    </row>
    <row r="31" spans="1:18" x14ac:dyDescent="0.2">
      <c r="A31" s="1"/>
      <c r="B31" s="1"/>
      <c r="C31" s="1"/>
      <c r="D31" s="1"/>
      <c r="E31" s="1"/>
      <c r="F31" s="1"/>
      <c r="G31" s="1"/>
      <c r="H31" s="1"/>
      <c r="I31" s="1"/>
      <c r="J31" s="1"/>
      <c r="K31" s="1"/>
      <c r="L31" s="1"/>
      <c r="M31" s="1"/>
      <c r="N31" s="1"/>
      <c r="O31" s="1"/>
      <c r="P31" s="1"/>
      <c r="Q31" s="1"/>
    </row>
    <row r="32" spans="1:18" x14ac:dyDescent="0.2">
      <c r="A32" s="1"/>
      <c r="B32" s="1"/>
      <c r="C32" s="1"/>
      <c r="D32" s="1"/>
      <c r="E32" s="1"/>
      <c r="F32" s="1"/>
      <c r="G32" s="1"/>
      <c r="H32" s="1"/>
      <c r="I32" s="1"/>
      <c r="J32" s="1"/>
      <c r="K32" s="1"/>
      <c r="L32" s="1"/>
      <c r="M32" s="1"/>
      <c r="N32" s="1"/>
      <c r="O32" s="1"/>
      <c r="P32" s="1"/>
      <c r="Q32" s="1"/>
    </row>
    <row r="33" spans="1:17" x14ac:dyDescent="0.2">
      <c r="A33" s="1"/>
      <c r="B33" s="1"/>
      <c r="C33" s="1"/>
      <c r="D33" s="1"/>
      <c r="E33" s="1"/>
      <c r="F33" s="1"/>
      <c r="G33" s="1"/>
      <c r="H33" s="1"/>
      <c r="I33" s="1"/>
      <c r="J33" s="1"/>
      <c r="K33" s="1"/>
      <c r="L33" s="1"/>
      <c r="M33" s="1"/>
      <c r="N33" s="1"/>
      <c r="O33" s="1"/>
      <c r="P33" s="1"/>
      <c r="Q33" s="1"/>
    </row>
    <row r="34" spans="1:17" x14ac:dyDescent="0.2">
      <c r="A34" s="1"/>
      <c r="B34" s="1"/>
      <c r="C34" s="1"/>
      <c r="D34" s="1"/>
      <c r="E34" s="1"/>
      <c r="F34" s="1"/>
      <c r="G34" s="1"/>
      <c r="H34" s="1"/>
      <c r="I34" s="1"/>
      <c r="J34" s="1"/>
      <c r="K34" s="1"/>
      <c r="L34" s="1"/>
      <c r="M34" s="1"/>
      <c r="N34" s="1"/>
      <c r="O34" s="1"/>
      <c r="P34" s="1"/>
      <c r="Q34" s="1"/>
    </row>
    <row r="35" spans="1:17" x14ac:dyDescent="0.2">
      <c r="A35" s="1"/>
      <c r="B35" s="1"/>
      <c r="C35" s="1"/>
      <c r="D35" s="1"/>
      <c r="E35" s="1"/>
      <c r="F35" s="1"/>
      <c r="G35" s="1"/>
      <c r="H35" s="1"/>
      <c r="I35" s="1"/>
      <c r="J35" s="1"/>
      <c r="K35" s="1"/>
      <c r="L35" s="1"/>
      <c r="M35" s="1"/>
      <c r="N35" s="1"/>
      <c r="O35" s="1"/>
      <c r="P35" s="1"/>
      <c r="Q35" s="1"/>
    </row>
  </sheetData>
  <sheetProtection algorithmName="SHA-512" hashValue="gEl1U9HQMNR5WIr9JyAHEVskuyNVSEtgYP7EHo+oQW+9iTzJfV5rwsAL+8PTDba6YxumNcBHKOpPBo+zZ0efOg==" saltValue="uIgpSx+uMCJYCgj0WPPXUw==" spinCount="100000" sheet="1" objects="1" scenarios="1" selectLockedCells="1"/>
  <mergeCells count="3">
    <mergeCell ref="S2:S6"/>
    <mergeCell ref="T2:T6"/>
    <mergeCell ref="U2:U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85179-6699-4190-AC94-C501E8AFF151}">
  <dimension ref="A1:V28"/>
  <sheetViews>
    <sheetView zoomScale="80" zoomScaleNormal="80" workbookViewId="0">
      <selection activeCell="H3" sqref="H3"/>
    </sheetView>
  </sheetViews>
  <sheetFormatPr baseColWidth="10" defaultRowHeight="14.25" x14ac:dyDescent="0.2"/>
  <cols>
    <col min="2" max="2" width="65.625" customWidth="1"/>
    <col min="3" max="7" width="5.125" hidden="1" customWidth="1"/>
    <col min="8" max="12" width="5.125" customWidth="1"/>
    <col min="13" max="16" width="5.125" hidden="1" customWidth="1"/>
    <col min="17" max="17" width="6.375" hidden="1" customWidth="1"/>
    <col min="18" max="18" width="46.75" customWidth="1"/>
    <col min="19" max="21" width="19.75" hidden="1" customWidth="1"/>
    <col min="22" max="22" width="11" hidden="1" customWidth="1"/>
  </cols>
  <sheetData>
    <row r="1" spans="1:22" ht="36" x14ac:dyDescent="0.2">
      <c r="A1" s="162"/>
      <c r="B1" s="152" t="s">
        <v>218</v>
      </c>
      <c r="C1" s="153" t="s">
        <v>49</v>
      </c>
      <c r="D1" s="154"/>
      <c r="E1" s="154"/>
      <c r="F1" s="154"/>
      <c r="G1" s="154"/>
      <c r="H1" s="158" t="s">
        <v>221</v>
      </c>
      <c r="I1" s="154"/>
      <c r="J1" s="154"/>
      <c r="K1" s="154"/>
      <c r="L1" s="154"/>
      <c r="M1" s="9" t="s">
        <v>50</v>
      </c>
      <c r="N1" s="10"/>
      <c r="O1" s="10"/>
      <c r="P1" s="10"/>
      <c r="Q1" s="10"/>
      <c r="R1" s="157" t="s">
        <v>20</v>
      </c>
      <c r="S1" s="6">
        <v>100</v>
      </c>
      <c r="T1" s="6">
        <v>80</v>
      </c>
      <c r="U1" s="6">
        <v>49</v>
      </c>
      <c r="V1" s="6" t="s">
        <v>129</v>
      </c>
    </row>
    <row r="2" spans="1:22" ht="150.75" customHeight="1" thickBot="1" x14ac:dyDescent="0.25">
      <c r="A2" s="163"/>
      <c r="B2" s="161" t="s">
        <v>220</v>
      </c>
      <c r="C2" s="156" t="s">
        <v>21</v>
      </c>
      <c r="D2" s="156" t="s">
        <v>22</v>
      </c>
      <c r="E2" s="156" t="s">
        <v>23</v>
      </c>
      <c r="F2" s="156" t="s">
        <v>1</v>
      </c>
      <c r="G2" s="156" t="s">
        <v>2</v>
      </c>
      <c r="H2" s="159" t="s">
        <v>21</v>
      </c>
      <c r="I2" s="159" t="s">
        <v>22</v>
      </c>
      <c r="J2" s="159" t="s">
        <v>23</v>
      </c>
      <c r="K2" s="159" t="s">
        <v>1</v>
      </c>
      <c r="L2" s="159" t="s">
        <v>2</v>
      </c>
      <c r="M2" s="7" t="s">
        <v>21</v>
      </c>
      <c r="N2" s="7" t="s">
        <v>22</v>
      </c>
      <c r="O2" s="7" t="s">
        <v>23</v>
      </c>
      <c r="P2" s="7" t="s">
        <v>1</v>
      </c>
      <c r="Q2" s="7" t="s">
        <v>2</v>
      </c>
      <c r="R2" s="28" t="str">
        <f>IF(Q16=0,"",IF(Q17&lt;U1,U2,IF(Q17&gt;T1,S2,T2)))</f>
        <v/>
      </c>
      <c r="S2" s="188" t="s">
        <v>63</v>
      </c>
      <c r="T2" s="188" t="s">
        <v>64</v>
      </c>
      <c r="U2" s="188" t="s">
        <v>65</v>
      </c>
    </row>
    <row r="3" spans="1:22" ht="52.5" customHeight="1" x14ac:dyDescent="0.2">
      <c r="A3" s="47">
        <v>1</v>
      </c>
      <c r="B3" s="38" t="s">
        <v>51</v>
      </c>
      <c r="C3" s="43">
        <v>0</v>
      </c>
      <c r="D3" s="43">
        <v>2</v>
      </c>
      <c r="E3" s="43">
        <v>4</v>
      </c>
      <c r="F3" s="43">
        <v>6</v>
      </c>
      <c r="G3" s="43">
        <v>8</v>
      </c>
      <c r="H3" s="44"/>
      <c r="I3" s="44"/>
      <c r="J3" s="44"/>
      <c r="K3" s="44"/>
      <c r="L3" s="44"/>
      <c r="M3" s="43" t="str">
        <f t="shared" ref="M3:M14" si="0">IF(H3&lt;&gt;"",C3,"")</f>
        <v/>
      </c>
      <c r="N3" s="43" t="str">
        <f t="shared" ref="N3:N14" si="1">IF(I3&lt;&gt;"",D3,"")</f>
        <v/>
      </c>
      <c r="O3" s="43" t="str">
        <f t="shared" ref="O3:O14" si="2">IF(J3&lt;&gt;"",E3,"")</f>
        <v/>
      </c>
      <c r="P3" s="43" t="str">
        <f t="shared" ref="P3:P14" si="3">IF(K3&lt;&gt;"",F3,"")</f>
        <v/>
      </c>
      <c r="Q3" s="43" t="str">
        <f t="shared" ref="Q3:Q14" si="4">IF(L3&lt;&gt;"",G3,"")</f>
        <v/>
      </c>
      <c r="R3" s="131" t="str">
        <f>IF(COUNTA(H3:L3)&gt;1,"Prüfen Sie Ihre Eingabe.","")</f>
        <v/>
      </c>
      <c r="S3" s="188"/>
      <c r="T3" s="188"/>
      <c r="U3" s="188"/>
    </row>
    <row r="4" spans="1:22" ht="34.5" customHeight="1" x14ac:dyDescent="0.2">
      <c r="A4" s="47">
        <v>2</v>
      </c>
      <c r="B4" s="38" t="s">
        <v>52</v>
      </c>
      <c r="C4" s="43">
        <v>0</v>
      </c>
      <c r="D4" s="43">
        <v>2</v>
      </c>
      <c r="E4" s="43">
        <v>4</v>
      </c>
      <c r="F4" s="43">
        <v>6</v>
      </c>
      <c r="G4" s="47">
        <v>7</v>
      </c>
      <c r="H4" s="44"/>
      <c r="I4" s="44"/>
      <c r="J4" s="44"/>
      <c r="K4" s="44"/>
      <c r="L4" s="44"/>
      <c r="M4" s="43" t="str">
        <f t="shared" si="0"/>
        <v/>
      </c>
      <c r="N4" s="43" t="str">
        <f t="shared" si="1"/>
        <v/>
      </c>
      <c r="O4" s="43" t="str">
        <f t="shared" si="2"/>
        <v/>
      </c>
      <c r="P4" s="43" t="str">
        <f t="shared" si="3"/>
        <v/>
      </c>
      <c r="Q4" s="43" t="str">
        <f t="shared" si="4"/>
        <v/>
      </c>
      <c r="R4" s="131" t="str">
        <f t="shared" ref="R4:R14" si="5">IF(COUNTA(H4:L4)&gt;1,"Prüfen Sie Ihre Eingabe.","")</f>
        <v/>
      </c>
      <c r="S4" s="188"/>
      <c r="T4" s="188"/>
      <c r="U4" s="188"/>
    </row>
    <row r="5" spans="1:22" ht="34.5" customHeight="1" x14ac:dyDescent="0.2">
      <c r="A5" s="47">
        <v>3</v>
      </c>
      <c r="B5" s="38" t="s">
        <v>53</v>
      </c>
      <c r="C5" s="43">
        <v>0</v>
      </c>
      <c r="D5" s="43">
        <v>2</v>
      </c>
      <c r="E5" s="43">
        <v>4</v>
      </c>
      <c r="F5" s="43">
        <v>6</v>
      </c>
      <c r="G5" s="47">
        <v>7</v>
      </c>
      <c r="H5" s="44"/>
      <c r="I5" s="44"/>
      <c r="J5" s="44"/>
      <c r="K5" s="44"/>
      <c r="L5" s="44"/>
      <c r="M5" s="43" t="str">
        <f t="shared" si="0"/>
        <v/>
      </c>
      <c r="N5" s="43" t="str">
        <f t="shared" si="1"/>
        <v/>
      </c>
      <c r="O5" s="43" t="str">
        <f t="shared" si="2"/>
        <v/>
      </c>
      <c r="P5" s="43" t="str">
        <f t="shared" si="3"/>
        <v/>
      </c>
      <c r="Q5" s="43" t="str">
        <f t="shared" si="4"/>
        <v/>
      </c>
      <c r="R5" s="131" t="str">
        <f t="shared" si="5"/>
        <v/>
      </c>
      <c r="S5" s="188"/>
      <c r="T5" s="188"/>
      <c r="U5" s="188"/>
    </row>
    <row r="6" spans="1:22" ht="63" customHeight="1" x14ac:dyDescent="0.2">
      <c r="A6" s="47">
        <v>4</v>
      </c>
      <c r="B6" s="38" t="s">
        <v>54</v>
      </c>
      <c r="C6" s="43">
        <v>0</v>
      </c>
      <c r="D6" s="43">
        <v>2</v>
      </c>
      <c r="E6" s="43">
        <v>4</v>
      </c>
      <c r="F6" s="43">
        <v>6</v>
      </c>
      <c r="G6" s="47">
        <v>7</v>
      </c>
      <c r="H6" s="44"/>
      <c r="I6" s="44"/>
      <c r="J6" s="44"/>
      <c r="K6" s="44"/>
      <c r="L6" s="44"/>
      <c r="M6" s="43" t="str">
        <f t="shared" si="0"/>
        <v/>
      </c>
      <c r="N6" s="43" t="str">
        <f t="shared" si="1"/>
        <v/>
      </c>
      <c r="O6" s="43" t="str">
        <f t="shared" si="2"/>
        <v/>
      </c>
      <c r="P6" s="43" t="str">
        <f t="shared" si="3"/>
        <v/>
      </c>
      <c r="Q6" s="43" t="str">
        <f t="shared" si="4"/>
        <v/>
      </c>
      <c r="R6" s="131" t="str">
        <f t="shared" si="5"/>
        <v/>
      </c>
      <c r="S6" s="188"/>
      <c r="T6" s="188"/>
      <c r="U6" s="188"/>
    </row>
    <row r="7" spans="1:22" ht="50.25" customHeight="1" x14ac:dyDescent="0.2">
      <c r="A7" s="47">
        <v>5</v>
      </c>
      <c r="B7" s="38" t="s">
        <v>55</v>
      </c>
      <c r="C7" s="43">
        <v>0</v>
      </c>
      <c r="D7" s="43">
        <v>2</v>
      </c>
      <c r="E7" s="43">
        <v>4</v>
      </c>
      <c r="F7" s="43">
        <v>6</v>
      </c>
      <c r="G7" s="43">
        <v>7</v>
      </c>
      <c r="H7" s="44"/>
      <c r="I7" s="44"/>
      <c r="J7" s="44"/>
      <c r="K7" s="44"/>
      <c r="L7" s="44"/>
      <c r="M7" s="43" t="str">
        <f t="shared" si="0"/>
        <v/>
      </c>
      <c r="N7" s="43" t="str">
        <f t="shared" si="1"/>
        <v/>
      </c>
      <c r="O7" s="43" t="str">
        <f t="shared" si="2"/>
        <v/>
      </c>
      <c r="P7" s="43" t="str">
        <f t="shared" si="3"/>
        <v/>
      </c>
      <c r="Q7" s="43" t="str">
        <f t="shared" si="4"/>
        <v/>
      </c>
      <c r="R7" s="131" t="str">
        <f t="shared" si="5"/>
        <v/>
      </c>
    </row>
    <row r="8" spans="1:22" ht="50.25" customHeight="1" x14ac:dyDescent="0.2">
      <c r="A8" s="47">
        <v>6</v>
      </c>
      <c r="B8" s="48" t="s">
        <v>56</v>
      </c>
      <c r="C8" s="43">
        <v>0</v>
      </c>
      <c r="D8" s="43">
        <v>2</v>
      </c>
      <c r="E8" s="43">
        <v>4</v>
      </c>
      <c r="F8" s="43">
        <v>6</v>
      </c>
      <c r="G8" s="43">
        <v>7</v>
      </c>
      <c r="H8" s="44"/>
      <c r="I8" s="44"/>
      <c r="J8" s="44"/>
      <c r="K8" s="44"/>
      <c r="L8" s="44"/>
      <c r="M8" s="43" t="str">
        <f t="shared" si="0"/>
        <v/>
      </c>
      <c r="N8" s="43" t="str">
        <f t="shared" si="1"/>
        <v/>
      </c>
      <c r="O8" s="43" t="str">
        <f t="shared" si="2"/>
        <v/>
      </c>
      <c r="P8" s="43" t="str">
        <f t="shared" si="3"/>
        <v/>
      </c>
      <c r="Q8" s="43" t="str">
        <f t="shared" si="4"/>
        <v/>
      </c>
      <c r="R8" s="131" t="str">
        <f t="shared" si="5"/>
        <v/>
      </c>
    </row>
    <row r="9" spans="1:22" ht="50.25" customHeight="1" x14ac:dyDescent="0.2">
      <c r="A9" s="47">
        <v>7</v>
      </c>
      <c r="B9" s="38" t="s">
        <v>57</v>
      </c>
      <c r="C9" s="43">
        <v>0</v>
      </c>
      <c r="D9" s="43">
        <v>2</v>
      </c>
      <c r="E9" s="43">
        <v>4</v>
      </c>
      <c r="F9" s="43">
        <v>6</v>
      </c>
      <c r="G9" s="43">
        <v>7</v>
      </c>
      <c r="H9" s="44"/>
      <c r="I9" s="44"/>
      <c r="J9" s="44"/>
      <c r="K9" s="44"/>
      <c r="L9" s="44"/>
      <c r="M9" s="43" t="str">
        <f t="shared" si="0"/>
        <v/>
      </c>
      <c r="N9" s="43" t="str">
        <f t="shared" si="1"/>
        <v/>
      </c>
      <c r="O9" s="43" t="str">
        <f t="shared" si="2"/>
        <v/>
      </c>
      <c r="P9" s="43" t="str">
        <f t="shared" si="3"/>
        <v/>
      </c>
      <c r="Q9" s="43" t="str">
        <f t="shared" si="4"/>
        <v/>
      </c>
      <c r="R9" s="131" t="str">
        <f t="shared" si="5"/>
        <v/>
      </c>
    </row>
    <row r="10" spans="1:22" ht="30" customHeight="1" x14ac:dyDescent="0.2">
      <c r="A10" s="47">
        <v>8</v>
      </c>
      <c r="B10" s="38" t="s">
        <v>58</v>
      </c>
      <c r="C10" s="47">
        <v>0</v>
      </c>
      <c r="D10" s="43">
        <v>2</v>
      </c>
      <c r="E10" s="43">
        <v>5</v>
      </c>
      <c r="F10" s="47">
        <v>8</v>
      </c>
      <c r="G10" s="43">
        <v>10</v>
      </c>
      <c r="H10" s="44"/>
      <c r="I10" s="44"/>
      <c r="J10" s="44"/>
      <c r="K10" s="44"/>
      <c r="L10" s="44"/>
      <c r="M10" s="43" t="str">
        <f t="shared" si="0"/>
        <v/>
      </c>
      <c r="N10" s="43" t="str">
        <f t="shared" si="1"/>
        <v/>
      </c>
      <c r="O10" s="43" t="str">
        <f t="shared" si="2"/>
        <v/>
      </c>
      <c r="P10" s="43" t="str">
        <f t="shared" si="3"/>
        <v/>
      </c>
      <c r="Q10" s="43" t="str">
        <f t="shared" si="4"/>
        <v/>
      </c>
      <c r="R10" s="131" t="str">
        <f t="shared" si="5"/>
        <v/>
      </c>
    </row>
    <row r="11" spans="1:22" ht="48.75" customHeight="1" x14ac:dyDescent="0.2">
      <c r="A11" s="47">
        <v>9</v>
      </c>
      <c r="B11" s="38" t="s">
        <v>59</v>
      </c>
      <c r="C11" s="43">
        <v>0</v>
      </c>
      <c r="D11" s="43">
        <v>2</v>
      </c>
      <c r="E11" s="43">
        <v>5</v>
      </c>
      <c r="F11" s="43">
        <v>8</v>
      </c>
      <c r="G11" s="43">
        <v>10</v>
      </c>
      <c r="H11" s="45"/>
      <c r="I11" s="44"/>
      <c r="J11" s="44"/>
      <c r="K11" s="45"/>
      <c r="L11" s="44"/>
      <c r="M11" s="43" t="str">
        <f t="shared" si="0"/>
        <v/>
      </c>
      <c r="N11" s="43" t="str">
        <f t="shared" si="1"/>
        <v/>
      </c>
      <c r="O11" s="43" t="str">
        <f t="shared" si="2"/>
        <v/>
      </c>
      <c r="P11" s="43" t="str">
        <f t="shared" si="3"/>
        <v/>
      </c>
      <c r="Q11" s="43" t="str">
        <f t="shared" si="4"/>
        <v/>
      </c>
      <c r="R11" s="131" t="str">
        <f t="shared" si="5"/>
        <v/>
      </c>
    </row>
    <row r="12" spans="1:22" ht="48.75" customHeight="1" x14ac:dyDescent="0.2">
      <c r="A12" s="47">
        <v>10</v>
      </c>
      <c r="B12" s="38" t="s">
        <v>60</v>
      </c>
      <c r="C12" s="43">
        <v>0</v>
      </c>
      <c r="D12" s="43">
        <v>2</v>
      </c>
      <c r="E12" s="43">
        <v>5</v>
      </c>
      <c r="F12" s="43">
        <v>8</v>
      </c>
      <c r="G12" s="43">
        <v>10</v>
      </c>
      <c r="H12" s="44"/>
      <c r="I12" s="44"/>
      <c r="J12" s="44"/>
      <c r="K12" s="44"/>
      <c r="L12" s="44"/>
      <c r="M12" s="43" t="str">
        <f t="shared" si="0"/>
        <v/>
      </c>
      <c r="N12" s="43" t="str">
        <f t="shared" si="1"/>
        <v/>
      </c>
      <c r="O12" s="43" t="str">
        <f t="shared" si="2"/>
        <v/>
      </c>
      <c r="P12" s="43" t="str">
        <f t="shared" si="3"/>
        <v/>
      </c>
      <c r="Q12" s="43" t="str">
        <f t="shared" si="4"/>
        <v/>
      </c>
      <c r="R12" s="131" t="str">
        <f t="shared" si="5"/>
        <v/>
      </c>
    </row>
    <row r="13" spans="1:22" ht="48.75" customHeight="1" x14ac:dyDescent="0.2">
      <c r="A13" s="47">
        <v>11</v>
      </c>
      <c r="B13" s="38" t="s">
        <v>61</v>
      </c>
      <c r="C13" s="47">
        <v>0</v>
      </c>
      <c r="D13" s="43">
        <v>2</v>
      </c>
      <c r="E13" s="43">
        <v>5</v>
      </c>
      <c r="F13" s="47">
        <v>8</v>
      </c>
      <c r="G13" s="43">
        <v>10</v>
      </c>
      <c r="H13" s="44"/>
      <c r="I13" s="44"/>
      <c r="J13" s="44"/>
      <c r="K13" s="44"/>
      <c r="L13" s="44"/>
      <c r="M13" s="43" t="str">
        <f t="shared" si="0"/>
        <v/>
      </c>
      <c r="N13" s="43" t="str">
        <f t="shared" si="1"/>
        <v/>
      </c>
      <c r="O13" s="43" t="str">
        <f t="shared" si="2"/>
        <v/>
      </c>
      <c r="P13" s="43" t="str">
        <f t="shared" si="3"/>
        <v/>
      </c>
      <c r="Q13" s="43" t="str">
        <f t="shared" si="4"/>
        <v/>
      </c>
      <c r="R13" s="131" t="str">
        <f t="shared" si="5"/>
        <v/>
      </c>
    </row>
    <row r="14" spans="1:22" ht="48.75" customHeight="1" x14ac:dyDescent="0.2">
      <c r="A14" s="47">
        <v>12</v>
      </c>
      <c r="B14" s="38" t="s">
        <v>62</v>
      </c>
      <c r="C14" s="43">
        <v>0</v>
      </c>
      <c r="D14" s="43">
        <v>2</v>
      </c>
      <c r="E14" s="43">
        <v>5</v>
      </c>
      <c r="F14" s="43">
        <v>8</v>
      </c>
      <c r="G14" s="43">
        <v>10</v>
      </c>
      <c r="H14" s="45"/>
      <c r="I14" s="44"/>
      <c r="J14" s="44"/>
      <c r="K14" s="45"/>
      <c r="L14" s="44"/>
      <c r="M14" s="43" t="str">
        <f t="shared" si="0"/>
        <v/>
      </c>
      <c r="N14" s="43" t="str">
        <f t="shared" si="1"/>
        <v/>
      </c>
      <c r="O14" s="43" t="str">
        <f t="shared" si="2"/>
        <v/>
      </c>
      <c r="P14" s="43" t="str">
        <f t="shared" si="3"/>
        <v/>
      </c>
      <c r="Q14" s="43" t="str">
        <f t="shared" si="4"/>
        <v/>
      </c>
      <c r="R14" s="131" t="str">
        <f t="shared" si="5"/>
        <v/>
      </c>
    </row>
    <row r="15" spans="1:22" ht="15" hidden="1" x14ac:dyDescent="0.2">
      <c r="A15" s="16"/>
      <c r="B15" s="17"/>
      <c r="C15" s="12"/>
      <c r="D15" s="12"/>
      <c r="E15" s="12"/>
      <c r="F15" s="12"/>
      <c r="G15" s="12">
        <f>SUM(G3:G14)</f>
        <v>100</v>
      </c>
      <c r="H15" s="12"/>
      <c r="I15" s="12"/>
      <c r="J15" s="12"/>
      <c r="K15" s="12"/>
      <c r="L15" s="12"/>
      <c r="M15" s="12">
        <f>SUM(M3:M14)</f>
        <v>0</v>
      </c>
      <c r="N15" s="12">
        <f>SUM(N3:N14)</f>
        <v>0</v>
      </c>
      <c r="O15" s="12">
        <f>SUM(O3:O14)</f>
        <v>0</v>
      </c>
      <c r="P15" s="12">
        <f>SUM(P3:P14)</f>
        <v>0</v>
      </c>
      <c r="Q15" s="12">
        <f>SUM(Q3:Q14)</f>
        <v>0</v>
      </c>
    </row>
    <row r="16" spans="1:22" ht="24" thickBot="1" x14ac:dyDescent="0.4">
      <c r="C16" s="93"/>
      <c r="D16" s="93"/>
      <c r="E16" s="93"/>
      <c r="F16" s="93"/>
      <c r="G16" s="93"/>
      <c r="O16" s="24" t="s">
        <v>128</v>
      </c>
      <c r="P16" s="25">
        <f>G15</f>
        <v>100</v>
      </c>
      <c r="Q16" s="27">
        <f>SUM(M15:Q15)</f>
        <v>0</v>
      </c>
    </row>
    <row r="17" spans="1:17" ht="24" thickTop="1" x14ac:dyDescent="0.35">
      <c r="C17" s="93"/>
      <c r="D17" s="93"/>
      <c r="E17" s="93"/>
      <c r="F17" s="93"/>
      <c r="G17" s="93"/>
      <c r="O17" s="93"/>
      <c r="P17" s="23" t="s">
        <v>127</v>
      </c>
      <c r="Q17" s="19">
        <f>Q16/P16*100</f>
        <v>0</v>
      </c>
    </row>
    <row r="18" spans="1:17" ht="15" x14ac:dyDescent="0.2">
      <c r="A18" s="1"/>
      <c r="B18" s="1"/>
      <c r="C18" s="4"/>
      <c r="D18" s="4"/>
      <c r="E18" s="4"/>
      <c r="F18" s="4"/>
      <c r="G18" s="4"/>
      <c r="H18" s="1"/>
      <c r="I18" s="1"/>
      <c r="J18" s="1"/>
      <c r="K18" s="1"/>
      <c r="L18" s="1"/>
      <c r="M18" s="1"/>
      <c r="N18" s="1"/>
      <c r="O18" s="1"/>
      <c r="P18" s="1"/>
      <c r="Q18" s="1"/>
    </row>
    <row r="19" spans="1:17" ht="15" x14ac:dyDescent="0.2">
      <c r="A19" s="1"/>
      <c r="B19" s="1"/>
      <c r="C19" s="4"/>
      <c r="D19" s="4"/>
      <c r="E19" s="4"/>
      <c r="F19" s="4"/>
      <c r="G19" s="4"/>
      <c r="H19" s="1"/>
      <c r="I19" s="1"/>
      <c r="J19" s="1"/>
      <c r="K19" s="1"/>
      <c r="L19" s="1"/>
      <c r="M19" s="1"/>
      <c r="N19" s="1"/>
      <c r="O19" s="1"/>
      <c r="P19" s="1"/>
      <c r="Q19" s="1"/>
    </row>
    <row r="20" spans="1:17" ht="15" x14ac:dyDescent="0.2">
      <c r="A20" s="1"/>
      <c r="B20" s="1"/>
      <c r="C20" s="4"/>
      <c r="D20" s="4"/>
      <c r="E20" s="4"/>
      <c r="F20" s="4"/>
      <c r="G20" s="4"/>
      <c r="H20" s="1"/>
      <c r="I20" s="1"/>
      <c r="J20" s="1"/>
      <c r="K20" s="1"/>
      <c r="L20" s="1"/>
      <c r="M20" s="1"/>
      <c r="N20" s="1"/>
      <c r="O20" s="1"/>
      <c r="P20" s="1"/>
      <c r="Q20" s="1"/>
    </row>
    <row r="21" spans="1:17" ht="15" x14ac:dyDescent="0.2">
      <c r="C21" s="4"/>
      <c r="D21" s="4"/>
      <c r="E21" s="4"/>
      <c r="F21" s="4"/>
      <c r="G21" s="4"/>
    </row>
    <row r="22" spans="1:17" x14ac:dyDescent="0.2">
      <c r="C22" s="1"/>
      <c r="D22" s="1"/>
      <c r="E22" s="1"/>
      <c r="F22" s="1"/>
      <c r="G22" s="1"/>
    </row>
    <row r="23" spans="1:17" x14ac:dyDescent="0.2">
      <c r="C23" s="1"/>
      <c r="D23" s="1"/>
      <c r="E23" s="1"/>
      <c r="F23" s="1"/>
      <c r="G23" s="1"/>
    </row>
    <row r="24" spans="1:17" x14ac:dyDescent="0.2">
      <c r="C24" s="1"/>
      <c r="D24" s="1"/>
      <c r="E24" s="1"/>
      <c r="F24" s="1"/>
      <c r="G24" s="1"/>
    </row>
    <row r="25" spans="1:17" x14ac:dyDescent="0.2">
      <c r="C25" s="1"/>
      <c r="D25" s="1"/>
      <c r="E25" s="1"/>
      <c r="F25" s="1"/>
      <c r="G25" s="1"/>
    </row>
    <row r="26" spans="1:17" x14ac:dyDescent="0.2">
      <c r="C26" s="1"/>
      <c r="D26" s="1"/>
      <c r="E26" s="1"/>
      <c r="F26" s="1"/>
      <c r="G26" s="1"/>
    </row>
    <row r="27" spans="1:17" x14ac:dyDescent="0.2">
      <c r="C27" s="1"/>
      <c r="D27" s="1"/>
      <c r="E27" s="1"/>
      <c r="F27" s="1"/>
      <c r="G27" s="1"/>
    </row>
    <row r="28" spans="1:17" x14ac:dyDescent="0.2">
      <c r="C28" s="1"/>
      <c r="D28" s="1"/>
      <c r="E28" s="1"/>
      <c r="F28" s="1"/>
      <c r="G28" s="1"/>
    </row>
  </sheetData>
  <sheetProtection algorithmName="SHA-512" hashValue="qy6a6zF5F+HwosItW0ftDbVs9gAmb6bhJ4VMyPMYWsMapOt9AvL3dgK+NLbIQDQ/YZB52SAvwgNrp5YkJVfeQg==" saltValue="HYVKNpXog8LkL02/RfiEHg==" spinCount="100000" sheet="1" objects="1" scenarios="1" selectLockedCells="1"/>
  <mergeCells count="3">
    <mergeCell ref="T2:T6"/>
    <mergeCell ref="U2:U6"/>
    <mergeCell ref="S2:S6"/>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7E15F-0CE2-4AA0-80FC-B78DA7696F4B}">
  <dimension ref="A1:V36"/>
  <sheetViews>
    <sheetView zoomScale="80" zoomScaleNormal="80" workbookViewId="0">
      <selection activeCell="H3" sqref="H3"/>
    </sheetView>
  </sheetViews>
  <sheetFormatPr baseColWidth="10" defaultRowHeight="14.25" x14ac:dyDescent="0.2"/>
  <cols>
    <col min="2" max="2" width="65.625" customWidth="1"/>
    <col min="3" max="7" width="5.125" hidden="1" customWidth="1"/>
    <col min="8" max="12" width="5.125" customWidth="1"/>
    <col min="13" max="16" width="5.125" hidden="1" customWidth="1"/>
    <col min="17" max="17" width="6.375" hidden="1" customWidth="1"/>
    <col min="18" max="18" width="44.875" customWidth="1"/>
    <col min="19" max="21" width="19.75" hidden="1" customWidth="1"/>
    <col min="22" max="22" width="0" hidden="1" customWidth="1"/>
  </cols>
  <sheetData>
    <row r="1" spans="1:22" ht="54" customHeight="1" x14ac:dyDescent="0.2">
      <c r="A1" s="162"/>
      <c r="B1" s="152" t="s">
        <v>216</v>
      </c>
      <c r="C1" s="153" t="s">
        <v>49</v>
      </c>
      <c r="D1" s="154"/>
      <c r="E1" s="154"/>
      <c r="F1" s="154"/>
      <c r="G1" s="154"/>
      <c r="H1" s="158" t="s">
        <v>221</v>
      </c>
      <c r="I1" s="154"/>
      <c r="J1" s="154"/>
      <c r="K1" s="154"/>
      <c r="L1" s="154"/>
      <c r="M1" s="9" t="s">
        <v>50</v>
      </c>
      <c r="N1" s="10"/>
      <c r="O1" s="10"/>
      <c r="P1" s="10"/>
      <c r="Q1" s="10"/>
      <c r="R1" s="157" t="s">
        <v>20</v>
      </c>
      <c r="S1" s="6">
        <v>100</v>
      </c>
      <c r="T1" s="6">
        <v>80</v>
      </c>
      <c r="U1" s="6">
        <v>49</v>
      </c>
      <c r="V1" s="6" t="s">
        <v>129</v>
      </c>
    </row>
    <row r="2" spans="1:22" ht="158.25" customHeight="1" thickBot="1" x14ac:dyDescent="0.25">
      <c r="A2" s="162"/>
      <c r="B2" s="161" t="s">
        <v>219</v>
      </c>
      <c r="C2" s="156" t="s">
        <v>21</v>
      </c>
      <c r="D2" s="156" t="s">
        <v>22</v>
      </c>
      <c r="E2" s="156" t="s">
        <v>23</v>
      </c>
      <c r="F2" s="156" t="s">
        <v>1</v>
      </c>
      <c r="G2" s="156" t="s">
        <v>2</v>
      </c>
      <c r="H2" s="159" t="s">
        <v>21</v>
      </c>
      <c r="I2" s="159" t="s">
        <v>22</v>
      </c>
      <c r="J2" s="159" t="s">
        <v>23</v>
      </c>
      <c r="K2" s="159" t="s">
        <v>1</v>
      </c>
      <c r="L2" s="159" t="s">
        <v>2</v>
      </c>
      <c r="M2" s="7" t="s">
        <v>21</v>
      </c>
      <c r="N2" s="7" t="s">
        <v>22</v>
      </c>
      <c r="O2" s="7" t="s">
        <v>23</v>
      </c>
      <c r="P2" s="7" t="s">
        <v>1</v>
      </c>
      <c r="Q2" s="7" t="s">
        <v>2</v>
      </c>
      <c r="R2" s="28" t="str">
        <f>IF(Q25=0,"",IF(Q26&lt;U1,U2,IF(Q26&gt;T1,S2,T2)))</f>
        <v/>
      </c>
      <c r="S2" s="188" t="s">
        <v>46</v>
      </c>
      <c r="T2" s="188" t="s">
        <v>47</v>
      </c>
      <c r="U2" s="188" t="s">
        <v>48</v>
      </c>
    </row>
    <row r="3" spans="1:22" ht="51" customHeight="1" x14ac:dyDescent="0.2">
      <c r="A3" s="47">
        <v>1</v>
      </c>
      <c r="B3" s="38" t="s">
        <v>44</v>
      </c>
      <c r="C3" s="43">
        <v>0</v>
      </c>
      <c r="D3" s="43">
        <v>2</v>
      </c>
      <c r="E3" s="43">
        <v>3</v>
      </c>
      <c r="F3" s="43">
        <v>4</v>
      </c>
      <c r="G3" s="43">
        <v>5</v>
      </c>
      <c r="H3" s="44"/>
      <c r="I3" s="44"/>
      <c r="J3" s="44"/>
      <c r="K3" s="44"/>
      <c r="L3" s="44"/>
      <c r="M3" s="43" t="str">
        <f t="shared" ref="M3:M23" si="0">IF(H3&lt;&gt;"",C3,"")</f>
        <v/>
      </c>
      <c r="N3" s="43" t="str">
        <f t="shared" ref="N3:N23" si="1">IF(I3&lt;&gt;"",D3,"")</f>
        <v/>
      </c>
      <c r="O3" s="43" t="str">
        <f t="shared" ref="O3:O23" si="2">IF(J3&lt;&gt;"",E3,"")</f>
        <v/>
      </c>
      <c r="P3" s="43" t="str">
        <f t="shared" ref="P3:P23" si="3">IF(K3&lt;&gt;"",F3,"")</f>
        <v/>
      </c>
      <c r="Q3" s="43" t="str">
        <f t="shared" ref="Q3:Q23" si="4">IF(L3&lt;&gt;"",G3,"")</f>
        <v/>
      </c>
      <c r="R3" s="131" t="str">
        <f>IF(COUNTA(H3:L3)&gt;1,"Prüfen Sie Ihre Eingabe.","")</f>
        <v/>
      </c>
      <c r="S3" s="188"/>
      <c r="T3" s="188"/>
      <c r="U3" s="188"/>
    </row>
    <row r="4" spans="1:22" ht="51" customHeight="1" x14ac:dyDescent="0.2">
      <c r="A4" s="47">
        <v>2</v>
      </c>
      <c r="B4" s="38" t="s">
        <v>45</v>
      </c>
      <c r="C4" s="43">
        <v>0</v>
      </c>
      <c r="D4" s="43">
        <v>2</v>
      </c>
      <c r="E4" s="43">
        <v>3</v>
      </c>
      <c r="F4" s="43">
        <v>4</v>
      </c>
      <c r="G4" s="43">
        <v>5</v>
      </c>
      <c r="H4" s="44"/>
      <c r="I4" s="44"/>
      <c r="J4" s="44"/>
      <c r="K4" s="44"/>
      <c r="L4" s="44"/>
      <c r="M4" s="43" t="str">
        <f t="shared" si="0"/>
        <v/>
      </c>
      <c r="N4" s="43" t="str">
        <f t="shared" si="1"/>
        <v/>
      </c>
      <c r="O4" s="43" t="str">
        <f t="shared" si="2"/>
        <v/>
      </c>
      <c r="P4" s="43" t="str">
        <f t="shared" si="3"/>
        <v/>
      </c>
      <c r="Q4" s="43" t="str">
        <f t="shared" si="4"/>
        <v/>
      </c>
      <c r="R4" s="131" t="str">
        <f t="shared" ref="R4:R23" si="5">IF(COUNTA(H4:L4)&gt;1,"Prüfen Sie Ihre Eingabe.","")</f>
        <v/>
      </c>
      <c r="S4" s="188"/>
      <c r="T4" s="188"/>
      <c r="U4" s="188"/>
    </row>
    <row r="5" spans="1:22" ht="29.25" customHeight="1" x14ac:dyDescent="0.2">
      <c r="A5" s="47">
        <v>3</v>
      </c>
      <c r="B5" s="38" t="s">
        <v>25</v>
      </c>
      <c r="C5" s="43">
        <v>0</v>
      </c>
      <c r="D5" s="43">
        <v>2</v>
      </c>
      <c r="E5" s="43">
        <v>5</v>
      </c>
      <c r="F5" s="43">
        <v>8</v>
      </c>
      <c r="G5" s="47">
        <v>10</v>
      </c>
      <c r="H5" s="44"/>
      <c r="I5" s="44"/>
      <c r="J5" s="44"/>
      <c r="K5" s="44"/>
      <c r="L5" s="44"/>
      <c r="M5" s="43" t="str">
        <f t="shared" si="0"/>
        <v/>
      </c>
      <c r="N5" s="43" t="str">
        <f t="shared" si="1"/>
        <v/>
      </c>
      <c r="O5" s="43" t="str">
        <f t="shared" si="2"/>
        <v/>
      </c>
      <c r="P5" s="43" t="str">
        <f t="shared" si="3"/>
        <v/>
      </c>
      <c r="Q5" s="43" t="str">
        <f t="shared" si="4"/>
        <v/>
      </c>
      <c r="R5" s="131" t="str">
        <f t="shared" si="5"/>
        <v/>
      </c>
      <c r="S5" s="188"/>
      <c r="T5" s="188"/>
      <c r="U5" s="188"/>
    </row>
    <row r="6" spans="1:22" ht="32.25" customHeight="1" x14ac:dyDescent="0.2">
      <c r="A6" s="47">
        <v>4</v>
      </c>
      <c r="B6" s="38" t="s">
        <v>26</v>
      </c>
      <c r="C6" s="43">
        <v>0</v>
      </c>
      <c r="D6" s="43">
        <v>1</v>
      </c>
      <c r="E6" s="43">
        <v>1</v>
      </c>
      <c r="F6" s="43">
        <v>2</v>
      </c>
      <c r="G6" s="47">
        <v>3</v>
      </c>
      <c r="H6" s="44"/>
      <c r="I6" s="44"/>
      <c r="J6" s="44"/>
      <c r="K6" s="44"/>
      <c r="L6" s="44"/>
      <c r="M6" s="43" t="str">
        <f t="shared" si="0"/>
        <v/>
      </c>
      <c r="N6" s="43" t="str">
        <f t="shared" si="1"/>
        <v/>
      </c>
      <c r="O6" s="43" t="str">
        <f t="shared" si="2"/>
        <v/>
      </c>
      <c r="P6" s="43" t="str">
        <f t="shared" si="3"/>
        <v/>
      </c>
      <c r="Q6" s="43" t="str">
        <f t="shared" si="4"/>
        <v/>
      </c>
      <c r="R6" s="131" t="str">
        <f t="shared" si="5"/>
        <v/>
      </c>
      <c r="S6" s="188"/>
      <c r="T6" s="188"/>
      <c r="U6" s="188"/>
    </row>
    <row r="7" spans="1:22" ht="46.5" customHeight="1" x14ac:dyDescent="0.2">
      <c r="A7" s="47">
        <v>5</v>
      </c>
      <c r="B7" s="38" t="s">
        <v>27</v>
      </c>
      <c r="C7" s="43">
        <v>0</v>
      </c>
      <c r="D7" s="43">
        <v>1</v>
      </c>
      <c r="E7" s="43">
        <v>1</v>
      </c>
      <c r="F7" s="43">
        <v>2</v>
      </c>
      <c r="G7" s="47">
        <v>3</v>
      </c>
      <c r="H7" s="44"/>
      <c r="I7" s="44"/>
      <c r="J7" s="44"/>
      <c r="K7" s="44"/>
      <c r="L7" s="44"/>
      <c r="M7" s="43" t="str">
        <f t="shared" si="0"/>
        <v/>
      </c>
      <c r="N7" s="43" t="str">
        <f t="shared" si="1"/>
        <v/>
      </c>
      <c r="O7" s="43" t="str">
        <f t="shared" si="2"/>
        <v/>
      </c>
      <c r="P7" s="43" t="str">
        <f t="shared" si="3"/>
        <v/>
      </c>
      <c r="Q7" s="43" t="str">
        <f t="shared" si="4"/>
        <v/>
      </c>
      <c r="R7" s="131" t="str">
        <f t="shared" si="5"/>
        <v/>
      </c>
    </row>
    <row r="8" spans="1:22" ht="46.5" customHeight="1" x14ac:dyDescent="0.2">
      <c r="A8" s="47">
        <v>6</v>
      </c>
      <c r="B8" s="38" t="s">
        <v>28</v>
      </c>
      <c r="C8" s="43">
        <v>0</v>
      </c>
      <c r="D8" s="43">
        <v>1</v>
      </c>
      <c r="E8" s="43">
        <v>2</v>
      </c>
      <c r="F8" s="43">
        <v>3</v>
      </c>
      <c r="G8" s="43">
        <v>4</v>
      </c>
      <c r="H8" s="44"/>
      <c r="I8" s="44"/>
      <c r="J8" s="44"/>
      <c r="K8" s="44"/>
      <c r="L8" s="44"/>
      <c r="M8" s="43" t="str">
        <f t="shared" si="0"/>
        <v/>
      </c>
      <c r="N8" s="43" t="str">
        <f t="shared" si="1"/>
        <v/>
      </c>
      <c r="O8" s="43" t="str">
        <f t="shared" si="2"/>
        <v/>
      </c>
      <c r="P8" s="43" t="str">
        <f t="shared" si="3"/>
        <v/>
      </c>
      <c r="Q8" s="43" t="str">
        <f t="shared" si="4"/>
        <v/>
      </c>
      <c r="R8" s="131" t="str">
        <f t="shared" si="5"/>
        <v/>
      </c>
    </row>
    <row r="9" spans="1:22" ht="46.5" customHeight="1" x14ac:dyDescent="0.2">
      <c r="A9" s="47">
        <v>7</v>
      </c>
      <c r="B9" s="48" t="s">
        <v>29</v>
      </c>
      <c r="C9" s="43">
        <v>0</v>
      </c>
      <c r="D9" s="43">
        <v>2</v>
      </c>
      <c r="E9" s="43">
        <v>3</v>
      </c>
      <c r="F9" s="43">
        <v>4</v>
      </c>
      <c r="G9" s="43">
        <v>5</v>
      </c>
      <c r="H9" s="44"/>
      <c r="I9" s="44"/>
      <c r="J9" s="44"/>
      <c r="K9" s="44"/>
      <c r="L9" s="44"/>
      <c r="M9" s="43" t="str">
        <f t="shared" si="0"/>
        <v/>
      </c>
      <c r="N9" s="43" t="str">
        <f t="shared" si="1"/>
        <v/>
      </c>
      <c r="O9" s="43" t="str">
        <f t="shared" si="2"/>
        <v/>
      </c>
      <c r="P9" s="43" t="str">
        <f t="shared" si="3"/>
        <v/>
      </c>
      <c r="Q9" s="43" t="str">
        <f t="shared" si="4"/>
        <v/>
      </c>
      <c r="R9" s="131" t="str">
        <f t="shared" si="5"/>
        <v/>
      </c>
    </row>
    <row r="10" spans="1:22" ht="46.5" customHeight="1" x14ac:dyDescent="0.2">
      <c r="A10" s="47">
        <v>8</v>
      </c>
      <c r="B10" s="38" t="s">
        <v>30</v>
      </c>
      <c r="C10" s="43">
        <v>0</v>
      </c>
      <c r="D10" s="43">
        <v>2</v>
      </c>
      <c r="E10" s="43">
        <v>3</v>
      </c>
      <c r="F10" s="43">
        <v>4</v>
      </c>
      <c r="G10" s="43">
        <v>5</v>
      </c>
      <c r="H10" s="44"/>
      <c r="I10" s="44"/>
      <c r="J10" s="44"/>
      <c r="K10" s="44"/>
      <c r="L10" s="44"/>
      <c r="M10" s="43" t="str">
        <f t="shared" si="0"/>
        <v/>
      </c>
      <c r="N10" s="43" t="str">
        <f t="shared" si="1"/>
        <v/>
      </c>
      <c r="O10" s="43" t="str">
        <f t="shared" si="2"/>
        <v/>
      </c>
      <c r="P10" s="43" t="str">
        <f t="shared" si="3"/>
        <v/>
      </c>
      <c r="Q10" s="43" t="str">
        <f t="shared" si="4"/>
        <v/>
      </c>
      <c r="R10" s="131" t="str">
        <f t="shared" si="5"/>
        <v/>
      </c>
    </row>
    <row r="11" spans="1:22" ht="46.5" customHeight="1" x14ac:dyDescent="0.2">
      <c r="A11" s="47">
        <v>9</v>
      </c>
      <c r="B11" s="38" t="s">
        <v>31</v>
      </c>
      <c r="C11" s="47">
        <v>0</v>
      </c>
      <c r="D11" s="43">
        <v>2</v>
      </c>
      <c r="E11" s="43">
        <v>3</v>
      </c>
      <c r="F11" s="47">
        <v>4</v>
      </c>
      <c r="G11" s="43">
        <v>5</v>
      </c>
      <c r="H11" s="45"/>
      <c r="I11" s="44"/>
      <c r="J11" s="44"/>
      <c r="K11" s="45"/>
      <c r="L11" s="44"/>
      <c r="M11" s="43" t="str">
        <f t="shared" si="0"/>
        <v/>
      </c>
      <c r="N11" s="43" t="str">
        <f t="shared" si="1"/>
        <v/>
      </c>
      <c r="O11" s="43" t="str">
        <f t="shared" si="2"/>
        <v/>
      </c>
      <c r="P11" s="43" t="str">
        <f t="shared" si="3"/>
        <v/>
      </c>
      <c r="Q11" s="43" t="str">
        <f t="shared" si="4"/>
        <v/>
      </c>
      <c r="R11" s="131" t="str">
        <f t="shared" si="5"/>
        <v/>
      </c>
    </row>
    <row r="12" spans="1:22" ht="46.5" customHeight="1" x14ac:dyDescent="0.2">
      <c r="A12" s="47">
        <v>10</v>
      </c>
      <c r="B12" s="38" t="s">
        <v>32</v>
      </c>
      <c r="C12" s="43">
        <v>0</v>
      </c>
      <c r="D12" s="43">
        <v>2</v>
      </c>
      <c r="E12" s="43">
        <v>3</v>
      </c>
      <c r="F12" s="43">
        <v>4</v>
      </c>
      <c r="G12" s="43">
        <v>5</v>
      </c>
      <c r="H12" s="44"/>
      <c r="I12" s="44"/>
      <c r="J12" s="44"/>
      <c r="K12" s="44"/>
      <c r="L12" s="44"/>
      <c r="M12" s="43" t="str">
        <f t="shared" si="0"/>
        <v/>
      </c>
      <c r="N12" s="43" t="str">
        <f t="shared" si="1"/>
        <v/>
      </c>
      <c r="O12" s="43" t="str">
        <f t="shared" si="2"/>
        <v/>
      </c>
      <c r="P12" s="43" t="str">
        <f t="shared" si="3"/>
        <v/>
      </c>
      <c r="Q12" s="43" t="str">
        <f t="shared" si="4"/>
        <v/>
      </c>
      <c r="R12" s="131" t="str">
        <f t="shared" si="5"/>
        <v/>
      </c>
    </row>
    <row r="13" spans="1:22" ht="33.75" customHeight="1" x14ac:dyDescent="0.2">
      <c r="A13" s="47">
        <v>11</v>
      </c>
      <c r="B13" s="38" t="s">
        <v>33</v>
      </c>
      <c r="C13" s="43">
        <v>0</v>
      </c>
      <c r="D13" s="43">
        <v>2</v>
      </c>
      <c r="E13" s="43">
        <v>3</v>
      </c>
      <c r="F13" s="43">
        <v>4</v>
      </c>
      <c r="G13" s="43">
        <v>5</v>
      </c>
      <c r="H13" s="44"/>
      <c r="I13" s="44"/>
      <c r="J13" s="44"/>
      <c r="K13" s="44"/>
      <c r="L13" s="44"/>
      <c r="M13" s="43" t="str">
        <f t="shared" si="0"/>
        <v/>
      </c>
      <c r="N13" s="43" t="str">
        <f t="shared" si="1"/>
        <v/>
      </c>
      <c r="O13" s="43" t="str">
        <f t="shared" si="2"/>
        <v/>
      </c>
      <c r="P13" s="43" t="str">
        <f t="shared" si="3"/>
        <v/>
      </c>
      <c r="Q13" s="43" t="str">
        <f t="shared" si="4"/>
        <v/>
      </c>
      <c r="R13" s="131" t="str">
        <f t="shared" si="5"/>
        <v/>
      </c>
    </row>
    <row r="14" spans="1:22" ht="46.5" customHeight="1" x14ac:dyDescent="0.2">
      <c r="A14" s="47">
        <v>12</v>
      </c>
      <c r="B14" s="38" t="s">
        <v>34</v>
      </c>
      <c r="C14" s="43">
        <v>0</v>
      </c>
      <c r="D14" s="43">
        <v>2</v>
      </c>
      <c r="E14" s="43">
        <v>3</v>
      </c>
      <c r="F14" s="43">
        <v>4</v>
      </c>
      <c r="G14" s="43">
        <v>5</v>
      </c>
      <c r="H14" s="44"/>
      <c r="I14" s="44"/>
      <c r="J14" s="44"/>
      <c r="K14" s="44"/>
      <c r="L14" s="44"/>
      <c r="M14" s="43" t="str">
        <f t="shared" si="0"/>
        <v/>
      </c>
      <c r="N14" s="43" t="str">
        <f t="shared" si="1"/>
        <v/>
      </c>
      <c r="O14" s="43" t="str">
        <f t="shared" si="2"/>
        <v/>
      </c>
      <c r="P14" s="43" t="str">
        <f t="shared" si="3"/>
        <v/>
      </c>
      <c r="Q14" s="43" t="str">
        <f t="shared" si="4"/>
        <v/>
      </c>
      <c r="R14" s="131" t="str">
        <f t="shared" si="5"/>
        <v/>
      </c>
    </row>
    <row r="15" spans="1:22" ht="46.5" customHeight="1" x14ac:dyDescent="0.2">
      <c r="A15" s="47">
        <v>13</v>
      </c>
      <c r="B15" s="38" t="s">
        <v>35</v>
      </c>
      <c r="C15" s="43">
        <v>0</v>
      </c>
      <c r="D15" s="43">
        <v>1</v>
      </c>
      <c r="E15" s="43">
        <v>2</v>
      </c>
      <c r="F15" s="43">
        <v>3</v>
      </c>
      <c r="G15" s="43">
        <v>4</v>
      </c>
      <c r="H15" s="44"/>
      <c r="I15" s="44"/>
      <c r="J15" s="44"/>
      <c r="K15" s="44"/>
      <c r="L15" s="44"/>
      <c r="M15" s="43" t="str">
        <f t="shared" si="0"/>
        <v/>
      </c>
      <c r="N15" s="43" t="str">
        <f t="shared" si="1"/>
        <v/>
      </c>
      <c r="O15" s="43" t="str">
        <f t="shared" si="2"/>
        <v/>
      </c>
      <c r="P15" s="43" t="str">
        <f t="shared" si="3"/>
        <v/>
      </c>
      <c r="Q15" s="43" t="str">
        <f t="shared" si="4"/>
        <v/>
      </c>
      <c r="R15" s="131" t="str">
        <f t="shared" si="5"/>
        <v/>
      </c>
    </row>
    <row r="16" spans="1:22" ht="62.25" customHeight="1" x14ac:dyDescent="0.2">
      <c r="A16" s="47">
        <v>14</v>
      </c>
      <c r="B16" s="38" t="s">
        <v>36</v>
      </c>
      <c r="C16" s="43">
        <v>0</v>
      </c>
      <c r="D16" s="43">
        <v>1</v>
      </c>
      <c r="E16" s="43">
        <v>2</v>
      </c>
      <c r="F16" s="43">
        <v>3</v>
      </c>
      <c r="G16" s="43">
        <v>4</v>
      </c>
      <c r="H16" s="44"/>
      <c r="I16" s="44"/>
      <c r="J16" s="44"/>
      <c r="K16" s="44"/>
      <c r="L16" s="44"/>
      <c r="M16" s="43" t="str">
        <f t="shared" si="0"/>
        <v/>
      </c>
      <c r="N16" s="43" t="str">
        <f t="shared" si="1"/>
        <v/>
      </c>
      <c r="O16" s="43" t="str">
        <f t="shared" si="2"/>
        <v/>
      </c>
      <c r="P16" s="43" t="str">
        <f t="shared" si="3"/>
        <v/>
      </c>
      <c r="Q16" s="43" t="str">
        <f t="shared" si="4"/>
        <v/>
      </c>
      <c r="R16" s="131" t="str">
        <f t="shared" si="5"/>
        <v/>
      </c>
    </row>
    <row r="17" spans="1:18" ht="46.5" customHeight="1" x14ac:dyDescent="0.2">
      <c r="A17" s="47">
        <v>15</v>
      </c>
      <c r="B17" s="38" t="s">
        <v>37</v>
      </c>
      <c r="C17" s="43">
        <v>0</v>
      </c>
      <c r="D17" s="43">
        <v>1</v>
      </c>
      <c r="E17" s="43">
        <v>2</v>
      </c>
      <c r="F17" s="43">
        <v>3</v>
      </c>
      <c r="G17" s="43">
        <v>4</v>
      </c>
      <c r="H17" s="44"/>
      <c r="I17" s="44"/>
      <c r="J17" s="44"/>
      <c r="K17" s="44"/>
      <c r="L17" s="44"/>
      <c r="M17" s="43" t="str">
        <f t="shared" si="0"/>
        <v/>
      </c>
      <c r="N17" s="43" t="str">
        <f t="shared" si="1"/>
        <v/>
      </c>
      <c r="O17" s="43" t="str">
        <f t="shared" si="2"/>
        <v/>
      </c>
      <c r="P17" s="43" t="str">
        <f t="shared" si="3"/>
        <v/>
      </c>
      <c r="Q17" s="43" t="str">
        <f t="shared" si="4"/>
        <v/>
      </c>
      <c r="R17" s="131" t="str">
        <f t="shared" si="5"/>
        <v/>
      </c>
    </row>
    <row r="18" spans="1:18" ht="46.5" customHeight="1" x14ac:dyDescent="0.2">
      <c r="A18" s="47">
        <v>16</v>
      </c>
      <c r="B18" s="38" t="s">
        <v>38</v>
      </c>
      <c r="C18" s="43">
        <v>0</v>
      </c>
      <c r="D18" s="43">
        <v>1</v>
      </c>
      <c r="E18" s="43">
        <v>2</v>
      </c>
      <c r="F18" s="43">
        <v>3</v>
      </c>
      <c r="G18" s="43">
        <v>4</v>
      </c>
      <c r="H18" s="44"/>
      <c r="I18" s="44"/>
      <c r="J18" s="44"/>
      <c r="K18" s="44"/>
      <c r="L18" s="44"/>
      <c r="M18" s="43" t="str">
        <f t="shared" si="0"/>
        <v/>
      </c>
      <c r="N18" s="43" t="str">
        <f t="shared" si="1"/>
        <v/>
      </c>
      <c r="O18" s="43" t="str">
        <f t="shared" si="2"/>
        <v/>
      </c>
      <c r="P18" s="43" t="str">
        <f t="shared" si="3"/>
        <v/>
      </c>
      <c r="Q18" s="43" t="str">
        <f t="shared" si="4"/>
        <v/>
      </c>
      <c r="R18" s="131" t="str">
        <f t="shared" si="5"/>
        <v/>
      </c>
    </row>
    <row r="19" spans="1:18" ht="53.25" customHeight="1" x14ac:dyDescent="0.2">
      <c r="A19" s="47">
        <v>17</v>
      </c>
      <c r="B19" s="38" t="s">
        <v>39</v>
      </c>
      <c r="C19" s="43">
        <v>0</v>
      </c>
      <c r="D19" s="43">
        <v>1</v>
      </c>
      <c r="E19" s="43">
        <v>2</v>
      </c>
      <c r="F19" s="43">
        <v>3</v>
      </c>
      <c r="G19" s="43">
        <v>4</v>
      </c>
      <c r="H19" s="44"/>
      <c r="I19" s="44"/>
      <c r="J19" s="44"/>
      <c r="K19" s="44"/>
      <c r="L19" s="44"/>
      <c r="M19" s="43" t="str">
        <f t="shared" si="0"/>
        <v/>
      </c>
      <c r="N19" s="43" t="str">
        <f t="shared" si="1"/>
        <v/>
      </c>
      <c r="O19" s="43" t="str">
        <f t="shared" si="2"/>
        <v/>
      </c>
      <c r="P19" s="43" t="str">
        <f t="shared" si="3"/>
        <v/>
      </c>
      <c r="Q19" s="43" t="str">
        <f t="shared" si="4"/>
        <v/>
      </c>
      <c r="R19" s="131" t="str">
        <f t="shared" si="5"/>
        <v/>
      </c>
    </row>
    <row r="20" spans="1:18" ht="82.5" customHeight="1" x14ac:dyDescent="0.2">
      <c r="A20" s="47">
        <v>18</v>
      </c>
      <c r="B20" s="38" t="s">
        <v>40</v>
      </c>
      <c r="C20" s="43">
        <v>0</v>
      </c>
      <c r="D20" s="43">
        <v>2</v>
      </c>
      <c r="E20" s="43">
        <v>3</v>
      </c>
      <c r="F20" s="43">
        <v>4</v>
      </c>
      <c r="G20" s="43">
        <v>5</v>
      </c>
      <c r="H20" s="44"/>
      <c r="I20" s="44"/>
      <c r="J20" s="44"/>
      <c r="K20" s="44"/>
      <c r="L20" s="44"/>
      <c r="M20" s="43" t="str">
        <f t="shared" si="0"/>
        <v/>
      </c>
      <c r="N20" s="43" t="str">
        <f t="shared" si="1"/>
        <v/>
      </c>
      <c r="O20" s="43" t="str">
        <f t="shared" si="2"/>
        <v/>
      </c>
      <c r="P20" s="43" t="str">
        <f t="shared" si="3"/>
        <v/>
      </c>
      <c r="Q20" s="43" t="str">
        <f t="shared" si="4"/>
        <v/>
      </c>
      <c r="R20" s="131" t="str">
        <f t="shared" si="5"/>
        <v/>
      </c>
    </row>
    <row r="21" spans="1:18" ht="50.25" customHeight="1" x14ac:dyDescent="0.2">
      <c r="A21" s="47">
        <v>19</v>
      </c>
      <c r="B21" s="38" t="s">
        <v>41</v>
      </c>
      <c r="C21" s="43">
        <v>0</v>
      </c>
      <c r="D21" s="43">
        <v>2</v>
      </c>
      <c r="E21" s="43">
        <v>3</v>
      </c>
      <c r="F21" s="43">
        <v>4</v>
      </c>
      <c r="G21" s="43">
        <v>5</v>
      </c>
      <c r="H21" s="44"/>
      <c r="I21" s="44"/>
      <c r="J21" s="44"/>
      <c r="K21" s="44"/>
      <c r="L21" s="44"/>
      <c r="M21" s="43" t="str">
        <f t="shared" si="0"/>
        <v/>
      </c>
      <c r="N21" s="43" t="str">
        <f t="shared" si="1"/>
        <v/>
      </c>
      <c r="O21" s="43" t="str">
        <f t="shared" si="2"/>
        <v/>
      </c>
      <c r="P21" s="43" t="str">
        <f t="shared" si="3"/>
        <v/>
      </c>
      <c r="Q21" s="43" t="str">
        <f t="shared" si="4"/>
        <v/>
      </c>
      <c r="R21" s="131" t="str">
        <f t="shared" si="5"/>
        <v/>
      </c>
    </row>
    <row r="22" spans="1:18" ht="52.5" customHeight="1" x14ac:dyDescent="0.2">
      <c r="A22" s="47">
        <v>20</v>
      </c>
      <c r="B22" s="38" t="s">
        <v>42</v>
      </c>
      <c r="C22" s="43">
        <v>0</v>
      </c>
      <c r="D22" s="43">
        <v>2</v>
      </c>
      <c r="E22" s="43">
        <v>3</v>
      </c>
      <c r="F22" s="43">
        <v>4</v>
      </c>
      <c r="G22" s="43">
        <v>5</v>
      </c>
      <c r="H22" s="44"/>
      <c r="I22" s="44"/>
      <c r="J22" s="44"/>
      <c r="K22" s="44"/>
      <c r="L22" s="44"/>
      <c r="M22" s="43" t="str">
        <f t="shared" si="0"/>
        <v/>
      </c>
      <c r="N22" s="43" t="str">
        <f t="shared" si="1"/>
        <v/>
      </c>
      <c r="O22" s="43" t="str">
        <f t="shared" si="2"/>
        <v/>
      </c>
      <c r="P22" s="43" t="str">
        <f t="shared" si="3"/>
        <v/>
      </c>
      <c r="Q22" s="43" t="str">
        <f t="shared" si="4"/>
        <v/>
      </c>
      <c r="R22" s="131" t="str">
        <f t="shared" si="5"/>
        <v/>
      </c>
    </row>
    <row r="23" spans="1:18" ht="51.75" customHeight="1" x14ac:dyDescent="0.2">
      <c r="A23" s="47">
        <v>21</v>
      </c>
      <c r="B23" s="38" t="s">
        <v>43</v>
      </c>
      <c r="C23" s="43">
        <v>0</v>
      </c>
      <c r="D23" s="43">
        <v>2</v>
      </c>
      <c r="E23" s="43">
        <v>3</v>
      </c>
      <c r="F23" s="43">
        <v>4</v>
      </c>
      <c r="G23" s="43">
        <v>5</v>
      </c>
      <c r="H23" s="44"/>
      <c r="I23" s="44"/>
      <c r="J23" s="44"/>
      <c r="K23" s="44"/>
      <c r="L23" s="44"/>
      <c r="M23" s="43" t="str">
        <f t="shared" si="0"/>
        <v/>
      </c>
      <c r="N23" s="43" t="str">
        <f t="shared" si="1"/>
        <v/>
      </c>
      <c r="O23" s="43" t="str">
        <f t="shared" si="2"/>
        <v/>
      </c>
      <c r="P23" s="43" t="str">
        <f t="shared" si="3"/>
        <v/>
      </c>
      <c r="Q23" s="43" t="str">
        <f t="shared" si="4"/>
        <v/>
      </c>
      <c r="R23" s="131" t="str">
        <f t="shared" si="5"/>
        <v/>
      </c>
    </row>
    <row r="24" spans="1:18" ht="15.75" hidden="1" x14ac:dyDescent="0.2">
      <c r="A24" s="13"/>
      <c r="B24" s="18" t="s">
        <v>0</v>
      </c>
      <c r="C24" s="12"/>
      <c r="D24" s="12"/>
      <c r="E24" s="12"/>
      <c r="F24" s="12"/>
      <c r="G24" s="12">
        <f>SUM(G3:G23)</f>
        <v>100</v>
      </c>
      <c r="H24" s="12"/>
      <c r="I24" s="12"/>
      <c r="J24" s="12"/>
      <c r="K24" s="12"/>
      <c r="L24" s="12"/>
      <c r="M24" s="12">
        <f>SUM(M3:M23)</f>
        <v>0</v>
      </c>
      <c r="N24" s="12">
        <f>SUM(N3:N23)</f>
        <v>0</v>
      </c>
      <c r="O24" s="12">
        <f>SUM(O3:O23)</f>
        <v>0</v>
      </c>
      <c r="P24" s="12">
        <f>SUM(P3:P23)</f>
        <v>0</v>
      </c>
      <c r="Q24" s="12">
        <f>SUM(Q3:Q23)</f>
        <v>0</v>
      </c>
    </row>
    <row r="25" spans="1:18" ht="24" thickBot="1" x14ac:dyDescent="0.4">
      <c r="A25" s="1"/>
      <c r="B25" s="1"/>
      <c r="C25" s="4"/>
      <c r="D25" s="4"/>
      <c r="E25" s="4"/>
      <c r="F25" s="4"/>
      <c r="G25" s="4"/>
      <c r="H25" s="4"/>
      <c r="I25" s="4"/>
      <c r="J25" s="4"/>
      <c r="K25" s="4"/>
      <c r="L25" s="4"/>
      <c r="M25" s="4"/>
      <c r="N25" s="4"/>
      <c r="O25" s="24" t="s">
        <v>128</v>
      </c>
      <c r="P25" s="25">
        <v>100</v>
      </c>
      <c r="Q25" s="27">
        <f>SUM(M24:Q24)</f>
        <v>0</v>
      </c>
    </row>
    <row r="26" spans="1:18" ht="24" thickTop="1" x14ac:dyDescent="0.35">
      <c r="A26" s="1"/>
      <c r="B26" s="1"/>
      <c r="C26" s="4"/>
      <c r="D26" s="4"/>
      <c r="E26" s="4"/>
      <c r="F26" s="4"/>
      <c r="G26" s="4"/>
      <c r="H26" s="4"/>
      <c r="I26" s="4"/>
      <c r="J26" s="4"/>
      <c r="K26" s="4"/>
      <c r="L26" s="4"/>
      <c r="M26" s="4"/>
      <c r="N26" s="4"/>
      <c r="O26" s="4"/>
      <c r="P26" s="23" t="s">
        <v>127</v>
      </c>
      <c r="Q26" s="19">
        <f>Q25/G24*100</f>
        <v>0</v>
      </c>
    </row>
    <row r="27" spans="1:18" ht="15" x14ac:dyDescent="0.2">
      <c r="A27" s="1"/>
      <c r="B27" s="1"/>
      <c r="C27" s="4"/>
      <c r="D27" s="4"/>
      <c r="E27" s="4"/>
      <c r="F27" s="4"/>
      <c r="G27" s="4"/>
      <c r="H27" s="4"/>
      <c r="I27" s="4"/>
      <c r="J27" s="4"/>
      <c r="K27" s="4"/>
      <c r="L27" s="4"/>
      <c r="M27" s="4"/>
      <c r="N27" s="4"/>
      <c r="O27" s="4"/>
      <c r="P27" s="4"/>
      <c r="Q27" s="4"/>
    </row>
    <row r="28" spans="1:18" ht="15" x14ac:dyDescent="0.2">
      <c r="A28" s="1"/>
      <c r="B28" s="1"/>
      <c r="C28" s="4"/>
      <c r="D28" s="4"/>
      <c r="E28" s="4"/>
      <c r="F28" s="4"/>
      <c r="G28" s="4"/>
      <c r="H28" s="4"/>
      <c r="I28" s="4"/>
      <c r="J28" s="4"/>
      <c r="K28" s="4"/>
      <c r="L28" s="4"/>
      <c r="M28" s="4"/>
      <c r="N28" s="4"/>
      <c r="O28" s="4"/>
      <c r="P28" s="4"/>
      <c r="Q28" s="4"/>
    </row>
    <row r="29" spans="1:18" ht="15" x14ac:dyDescent="0.2">
      <c r="C29" s="4"/>
      <c r="D29" s="4"/>
      <c r="E29" s="4"/>
      <c r="F29" s="4"/>
      <c r="G29" s="4"/>
      <c r="H29" s="4"/>
      <c r="I29" s="4"/>
      <c r="J29" s="4"/>
      <c r="K29" s="4"/>
      <c r="L29" s="4"/>
      <c r="M29" s="4"/>
      <c r="N29" s="4"/>
      <c r="O29" s="4"/>
      <c r="P29" s="4"/>
      <c r="Q29" s="4"/>
    </row>
    <row r="30" spans="1:18" x14ac:dyDescent="0.2">
      <c r="C30" s="1"/>
      <c r="D30" s="1"/>
      <c r="E30" s="1"/>
      <c r="F30" s="1"/>
      <c r="G30" s="1"/>
      <c r="H30" s="1"/>
      <c r="I30" s="1"/>
      <c r="J30" s="1"/>
      <c r="K30" s="1"/>
      <c r="L30" s="1"/>
      <c r="M30" s="1"/>
      <c r="N30" s="1"/>
      <c r="O30" s="1"/>
      <c r="P30" s="1"/>
      <c r="Q30" s="1"/>
    </row>
    <row r="31" spans="1:18" x14ac:dyDescent="0.2">
      <c r="C31" s="1"/>
      <c r="D31" s="1"/>
      <c r="E31" s="1"/>
      <c r="F31" s="1"/>
      <c r="G31" s="1"/>
      <c r="H31" s="1"/>
      <c r="I31" s="1"/>
      <c r="J31" s="1"/>
      <c r="K31" s="1"/>
      <c r="L31" s="1"/>
      <c r="M31" s="1"/>
      <c r="N31" s="1"/>
      <c r="O31" s="1"/>
      <c r="P31" s="1"/>
      <c r="Q31" s="1"/>
    </row>
    <row r="32" spans="1:18"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row r="34" spans="3:17" x14ac:dyDescent="0.2">
      <c r="C34" s="1"/>
      <c r="D34" s="1"/>
      <c r="E34" s="1"/>
      <c r="F34" s="1"/>
      <c r="G34" s="1"/>
      <c r="H34" s="1"/>
      <c r="I34" s="1"/>
      <c r="J34" s="1"/>
      <c r="K34" s="1"/>
      <c r="L34" s="1"/>
      <c r="M34" s="1"/>
      <c r="N34" s="1"/>
      <c r="O34" s="1"/>
      <c r="P34" s="1"/>
      <c r="Q34" s="1"/>
    </row>
    <row r="35" spans="3:17" x14ac:dyDescent="0.2">
      <c r="C35" s="1"/>
      <c r="D35" s="1"/>
      <c r="E35" s="1"/>
      <c r="F35" s="1"/>
      <c r="G35" s="1"/>
      <c r="H35" s="1"/>
      <c r="I35" s="1"/>
      <c r="J35" s="1"/>
      <c r="K35" s="1"/>
      <c r="L35" s="1"/>
      <c r="M35" s="1"/>
      <c r="N35" s="1"/>
      <c r="O35" s="1"/>
      <c r="P35" s="1"/>
      <c r="Q35" s="1"/>
    </row>
    <row r="36" spans="3:17" x14ac:dyDescent="0.2">
      <c r="C36" s="1"/>
      <c r="D36" s="1"/>
      <c r="E36" s="1"/>
      <c r="F36" s="1"/>
      <c r="G36" s="1"/>
      <c r="H36" s="1"/>
      <c r="I36" s="1"/>
      <c r="J36" s="1"/>
      <c r="K36" s="1"/>
      <c r="L36" s="1"/>
      <c r="M36" s="1"/>
      <c r="N36" s="1"/>
      <c r="O36" s="1"/>
      <c r="P36" s="1"/>
      <c r="Q36" s="1"/>
    </row>
  </sheetData>
  <sheetProtection algorithmName="SHA-512" hashValue="SRYXYqgLGuyro5waT6cOOmh4urXQhynwNMXCsqMZ4a2b1nODXZ6m2z6thnZHnrTgcPVOBt905DVq59k+MEZ1Yw==" saltValue="M52kiadLh8r2bkkPItViWA==" spinCount="100000" sheet="1" objects="1" scenarios="1" selectLockedCells="1"/>
  <mergeCells count="3">
    <mergeCell ref="S2:S6"/>
    <mergeCell ref="T2:T6"/>
    <mergeCell ref="U2:U6"/>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B2BF22A670AB04EAAB281CA1E817D1C" ma:contentTypeVersion="2" ma:contentTypeDescription="Ein neues Dokument erstellen." ma:contentTypeScope="" ma:versionID="607fc61bb57d8763132a35a49e1b5845">
  <xsd:schema xmlns:xsd="http://www.w3.org/2001/XMLSchema" xmlns:xs="http://www.w3.org/2001/XMLSchema" xmlns:p="http://schemas.microsoft.com/office/2006/metadata/properties" xmlns:ns2="937d944a-4a22-4edb-af26-40c3f9d5fca8" targetNamespace="http://schemas.microsoft.com/office/2006/metadata/properties" ma:root="true" ma:fieldsID="1bd46faa3ea9e6b9a4b1ce308957c23a" ns2:_="">
    <xsd:import namespace="937d944a-4a22-4edb-af26-40c3f9d5fca8"/>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d944a-4a22-4edb-af26-40c3f9d5fca8"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37d944a-4a22-4edb-af26-40c3f9d5fca8">RN2K4F7NMTDH-769388417-1294</_dlc_DocId>
    <_dlc_DocIdUrl xmlns="937d944a-4a22-4edb-af26-40c3f9d5fca8">
      <Url>https://arbeitsbereiche.bghm.de/organisation/HPD/ABQUA/FA/_layouts/15/DocIdRedir.aspx?ID=RN2K4F7NMTDH-769388417-1294</Url>
      <Description>RN2K4F7NMTDH-769388417-1294</Description>
    </_dlc_DocIdUrl>
  </documentManagement>
</p:properties>
</file>

<file path=customXml/itemProps1.xml><?xml version="1.0" encoding="utf-8"?>
<ds:datastoreItem xmlns:ds="http://schemas.openxmlformats.org/officeDocument/2006/customXml" ds:itemID="{DC1814F7-05A3-466C-8519-001BD6EE8E0C}">
  <ds:schemaRefs>
    <ds:schemaRef ds:uri="http://schemas.microsoft.com/sharepoint/events"/>
  </ds:schemaRefs>
</ds:datastoreItem>
</file>

<file path=customXml/itemProps2.xml><?xml version="1.0" encoding="utf-8"?>
<ds:datastoreItem xmlns:ds="http://schemas.openxmlformats.org/officeDocument/2006/customXml" ds:itemID="{70354568-5402-4A5A-A02A-10707A3354BB}">
  <ds:schemaRefs>
    <ds:schemaRef ds:uri="http://schemas.microsoft.com/sharepoint/v3/contenttype/forms"/>
  </ds:schemaRefs>
</ds:datastoreItem>
</file>

<file path=customXml/itemProps3.xml><?xml version="1.0" encoding="utf-8"?>
<ds:datastoreItem xmlns:ds="http://schemas.openxmlformats.org/officeDocument/2006/customXml" ds:itemID="{7A765C38-3D28-4A99-A207-C67E3E6A08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d944a-4a22-4edb-af26-40c3f9d5fc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E08E5C4-13D0-431A-B798-EB47710D5057}">
  <ds:schemaRefs>
    <ds:schemaRef ds:uri="http://schemas.microsoft.com/office/2006/metadata/properties"/>
    <ds:schemaRef ds:uri="http://schemas.microsoft.com/office/infopath/2007/PartnerControls"/>
    <ds:schemaRef ds:uri="937d944a-4a22-4edb-af26-40c3f9d5fca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Einleitung</vt:lpstr>
      <vt:lpstr>Zusammenfassung der Ergebnisse</vt:lpstr>
      <vt:lpstr>meine Qualifikation mein Umfeld</vt:lpstr>
      <vt:lpstr>Rahmenbedingungen</vt:lpstr>
      <vt:lpstr>Vorkenntnisse – Know-how</vt:lpstr>
      <vt:lpstr>Umgang mit anderen</vt:lpstr>
      <vt:lpstr>Haltung</vt:lpstr>
      <vt:lpstr>Umgang mit mir selbst </vt:lpstr>
    </vt:vector>
  </TitlesOfParts>
  <Company>BGHM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 Reinhard, BGHM</dc:creator>
  <cp:lastModifiedBy>Göbel, Reinhard, BGHM</cp:lastModifiedBy>
  <cp:lastPrinted>2020-09-24T12:22:27Z</cp:lastPrinted>
  <dcterms:created xsi:type="dcterms:W3CDTF">2020-09-21T11:26:47Z</dcterms:created>
  <dcterms:modified xsi:type="dcterms:W3CDTF">2020-12-21T09:44:37Z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0x0101006B2BF22A670AB04EAAB281CA1E817D1C</vt:lpwstr>
  </property>
  <property fmtid="{D5CDD505-2E9C-101B-9397-08002B2CF9AE}" pid="3" name="_dlc_DocIdItemGuid">
    <vt:lpwstr>05811a20-4f3f-4075-b21d-5746fb4ce012</vt:lpwstr>
  </property>
</Properties>
</file>